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8475" windowHeight="7365" firstSheet="6" activeTab="6"/>
  </bookViews>
  <sheets>
    <sheet name="Sheet2" sheetId="2" r:id="rId1"/>
    <sheet name="Sheet3" sheetId="3" r:id="rId2"/>
    <sheet name="2016-2017" sheetId="5" r:id="rId3"/>
    <sheet name="2017-2018" sheetId="1" r:id="rId4"/>
    <sheet name="2018-2019" sheetId="6" r:id="rId5"/>
    <sheet name="2019-2020" sheetId="7" r:id="rId6"/>
    <sheet name="2020-2021" sheetId="8" r:id="rId7"/>
  </sheets>
  <calcPr calcId="125725"/>
</workbook>
</file>

<file path=xl/calcChain.xml><?xml version="1.0" encoding="utf-8"?>
<calcChain xmlns="http://schemas.openxmlformats.org/spreadsheetml/2006/main">
  <c r="S83" i="8"/>
  <c r="S76"/>
  <c r="S72"/>
  <c r="S67"/>
  <c r="S62"/>
  <c r="S57"/>
  <c r="S51"/>
  <c r="S48"/>
  <c r="S46"/>
  <c r="S42"/>
  <c r="S37"/>
  <c r="S29"/>
  <c r="S23"/>
  <c r="S85" s="1"/>
  <c r="S14"/>
  <c r="V46"/>
  <c r="S87" l="1"/>
  <c r="E87"/>
  <c r="Y83"/>
  <c r="V83"/>
  <c r="P83"/>
  <c r="M83"/>
  <c r="J83"/>
  <c r="G83"/>
  <c r="D83"/>
  <c r="Y76"/>
  <c r="V76"/>
  <c r="P76"/>
  <c r="M76"/>
  <c r="J76"/>
  <c r="G76"/>
  <c r="D76"/>
  <c r="Y72"/>
  <c r="V72"/>
  <c r="P72"/>
  <c r="M72"/>
  <c r="J72"/>
  <c r="G72"/>
  <c r="D72"/>
  <c r="Y67"/>
  <c r="V67"/>
  <c r="P67"/>
  <c r="M67"/>
  <c r="J67"/>
  <c r="G67"/>
  <c r="Y65"/>
  <c r="P65"/>
  <c r="M65"/>
  <c r="J65"/>
  <c r="G65"/>
  <c r="Y62"/>
  <c r="V62"/>
  <c r="P62"/>
  <c r="M62"/>
  <c r="J62"/>
  <c r="G62"/>
  <c r="Y57"/>
  <c r="V57"/>
  <c r="P57"/>
  <c r="M57"/>
  <c r="J57"/>
  <c r="G57"/>
  <c r="D57"/>
  <c r="Y51"/>
  <c r="V51"/>
  <c r="P51"/>
  <c r="M51"/>
  <c r="J51"/>
  <c r="G51"/>
  <c r="D51"/>
  <c r="Y48"/>
  <c r="V48"/>
  <c r="P48"/>
  <c r="M48"/>
  <c r="J48"/>
  <c r="G48"/>
  <c r="D48"/>
  <c r="Y46"/>
  <c r="P46"/>
  <c r="M46"/>
  <c r="J46"/>
  <c r="G46"/>
  <c r="D46"/>
  <c r="Y42"/>
  <c r="V42"/>
  <c r="P42"/>
  <c r="M42"/>
  <c r="J42"/>
  <c r="G42"/>
  <c r="D42"/>
  <c r="Y37"/>
  <c r="V37"/>
  <c r="P37"/>
  <c r="M37"/>
  <c r="J37"/>
  <c r="G37"/>
  <c r="D37"/>
  <c r="Y29"/>
  <c r="V29"/>
  <c r="P29"/>
  <c r="M29"/>
  <c r="J29"/>
  <c r="G29"/>
  <c r="D29"/>
  <c r="Y23"/>
  <c r="V23"/>
  <c r="P23"/>
  <c r="M23"/>
  <c r="J23"/>
  <c r="J85" s="1"/>
  <c r="G23"/>
  <c r="D23"/>
  <c r="Y14"/>
  <c r="V14"/>
  <c r="P14"/>
  <c r="M14"/>
  <c r="J14"/>
  <c r="G14"/>
  <c r="D14"/>
  <c r="Y87" i="7"/>
  <c r="P42"/>
  <c r="V42"/>
  <c r="S42"/>
  <c r="Y85" i="8" l="1"/>
  <c r="Y87" s="1"/>
  <c r="G87"/>
  <c r="G85"/>
  <c r="V85"/>
  <c r="V87" s="1"/>
  <c r="M85"/>
  <c r="M87" s="1"/>
  <c r="J87"/>
  <c r="D85"/>
  <c r="D87" s="1"/>
  <c r="P85"/>
  <c r="P87" s="1"/>
  <c r="S83" i="7"/>
  <c r="S76"/>
  <c r="S72"/>
  <c r="S67"/>
  <c r="S65"/>
  <c r="S62"/>
  <c r="S57"/>
  <c r="S51"/>
  <c r="S48"/>
  <c r="S46"/>
  <c r="S37"/>
  <c r="S29"/>
  <c r="S23"/>
  <c r="S14"/>
  <c r="P14"/>
  <c r="P23"/>
  <c r="P29"/>
  <c r="P37"/>
  <c r="P46"/>
  <c r="P48"/>
  <c r="P51"/>
  <c r="P57"/>
  <c r="P62"/>
  <c r="P65"/>
  <c r="P67"/>
  <c r="P72"/>
  <c r="P76"/>
  <c r="P83"/>
  <c r="E87"/>
  <c r="Y83"/>
  <c r="V83"/>
  <c r="M83"/>
  <c r="J83"/>
  <c r="G83"/>
  <c r="D83"/>
  <c r="Y76"/>
  <c r="V76"/>
  <c r="M76"/>
  <c r="J76"/>
  <c r="G76"/>
  <c r="D76"/>
  <c r="Y72"/>
  <c r="V72"/>
  <c r="M72"/>
  <c r="J72"/>
  <c r="G72"/>
  <c r="D72"/>
  <c r="Y67"/>
  <c r="V67"/>
  <c r="M67"/>
  <c r="J67"/>
  <c r="G67"/>
  <c r="Y65"/>
  <c r="M65"/>
  <c r="J65"/>
  <c r="Y62"/>
  <c r="V62"/>
  <c r="M62"/>
  <c r="J62"/>
  <c r="G62"/>
  <c r="Y57"/>
  <c r="V57"/>
  <c r="M57"/>
  <c r="J57"/>
  <c r="G57"/>
  <c r="D57"/>
  <c r="Y51"/>
  <c r="V51"/>
  <c r="M51"/>
  <c r="J51"/>
  <c r="G51"/>
  <c r="D51"/>
  <c r="Y48"/>
  <c r="V48"/>
  <c r="M48"/>
  <c r="J48"/>
  <c r="D48"/>
  <c r="Y46"/>
  <c r="M46"/>
  <c r="J46"/>
  <c r="G46"/>
  <c r="D46"/>
  <c r="Y42"/>
  <c r="M42"/>
  <c r="J42"/>
  <c r="G42"/>
  <c r="D42"/>
  <c r="Y37"/>
  <c r="V37"/>
  <c r="M37"/>
  <c r="J37"/>
  <c r="G37"/>
  <c r="D37"/>
  <c r="Y29"/>
  <c r="V29"/>
  <c r="M29"/>
  <c r="J29"/>
  <c r="G29"/>
  <c r="D29"/>
  <c r="Y23"/>
  <c r="V23"/>
  <c r="M23"/>
  <c r="J23"/>
  <c r="G23"/>
  <c r="D23"/>
  <c r="Y14"/>
  <c r="V14"/>
  <c r="M14"/>
  <c r="J14"/>
  <c r="G14"/>
  <c r="D14"/>
  <c r="Y42" i="6"/>
  <c r="V62"/>
  <c r="V83"/>
  <c r="V67"/>
  <c r="V46"/>
  <c r="M83"/>
  <c r="M76"/>
  <c r="M72"/>
  <c r="M67"/>
  <c r="M65"/>
  <c r="M62"/>
  <c r="M57"/>
  <c r="M51"/>
  <c r="M48"/>
  <c r="M46"/>
  <c r="M42"/>
  <c r="M37"/>
  <c r="M29"/>
  <c r="M23"/>
  <c r="M14"/>
  <c r="Y83"/>
  <c r="Y76"/>
  <c r="Y72"/>
  <c r="Y67"/>
  <c r="Y65"/>
  <c r="Y62"/>
  <c r="Y57"/>
  <c r="Y51"/>
  <c r="Y48"/>
  <c r="Y46"/>
  <c r="Y37"/>
  <c r="Y29"/>
  <c r="Y23"/>
  <c r="Y14"/>
  <c r="H87"/>
  <c r="S83"/>
  <c r="P83"/>
  <c r="J83"/>
  <c r="G83"/>
  <c r="D83"/>
  <c r="V76"/>
  <c r="S76"/>
  <c r="P76"/>
  <c r="J76"/>
  <c r="G76"/>
  <c r="D76"/>
  <c r="V72"/>
  <c r="S72"/>
  <c r="P72"/>
  <c r="J72"/>
  <c r="G72"/>
  <c r="D72"/>
  <c r="S67"/>
  <c r="P67"/>
  <c r="J67"/>
  <c r="D67"/>
  <c r="S65"/>
  <c r="P65"/>
  <c r="D65"/>
  <c r="S62"/>
  <c r="P62"/>
  <c r="J62"/>
  <c r="D62"/>
  <c r="V57"/>
  <c r="S57"/>
  <c r="P57"/>
  <c r="J57"/>
  <c r="G57"/>
  <c r="D57"/>
  <c r="V51"/>
  <c r="S51"/>
  <c r="P51"/>
  <c r="J51"/>
  <c r="G51"/>
  <c r="D51"/>
  <c r="V48"/>
  <c r="S48"/>
  <c r="P48"/>
  <c r="G48"/>
  <c r="D48"/>
  <c r="S46"/>
  <c r="P46"/>
  <c r="J46"/>
  <c r="G46"/>
  <c r="D46"/>
  <c r="V42"/>
  <c r="S42"/>
  <c r="P42"/>
  <c r="J42"/>
  <c r="G42"/>
  <c r="D42"/>
  <c r="V37"/>
  <c r="S37"/>
  <c r="P37"/>
  <c r="J37"/>
  <c r="G37"/>
  <c r="D37"/>
  <c r="V29"/>
  <c r="S29"/>
  <c r="P29"/>
  <c r="J29"/>
  <c r="G29"/>
  <c r="D29"/>
  <c r="V23"/>
  <c r="S23"/>
  <c r="P23"/>
  <c r="J23"/>
  <c r="G23"/>
  <c r="D23"/>
  <c r="V14"/>
  <c r="S14"/>
  <c r="P14"/>
  <c r="J14"/>
  <c r="G14"/>
  <c r="D14"/>
  <c r="D9"/>
  <c r="V50" i="1"/>
  <c r="V41"/>
  <c r="S29"/>
  <c r="P82"/>
  <c r="P29"/>
  <c r="S82"/>
  <c r="S75"/>
  <c r="S71"/>
  <c r="S66"/>
  <c r="S64"/>
  <c r="S61"/>
  <c r="S56"/>
  <c r="S50"/>
  <c r="S47"/>
  <c r="S45"/>
  <c r="S41"/>
  <c r="S37"/>
  <c r="S23"/>
  <c r="S14"/>
  <c r="Y14"/>
  <c r="V14"/>
  <c r="D9" i="5"/>
  <c r="D14"/>
  <c r="D23"/>
  <c r="D29"/>
  <c r="D37"/>
  <c r="D41"/>
  <c r="D84" s="1"/>
  <c r="D45"/>
  <c r="D47"/>
  <c r="D50"/>
  <c r="D56"/>
  <c r="D61"/>
  <c r="D64"/>
  <c r="D66"/>
  <c r="D71"/>
  <c r="D75"/>
  <c r="D82"/>
  <c r="N86"/>
  <c r="T84"/>
  <c r="T86" s="1"/>
  <c r="Y82"/>
  <c r="V82"/>
  <c r="S82"/>
  <c r="P82"/>
  <c r="M82"/>
  <c r="J82"/>
  <c r="G82"/>
  <c r="Y75"/>
  <c r="V75"/>
  <c r="S75"/>
  <c r="P75"/>
  <c r="M75"/>
  <c r="J75"/>
  <c r="G75"/>
  <c r="Y71"/>
  <c r="V71"/>
  <c r="S71"/>
  <c r="P71"/>
  <c r="M71"/>
  <c r="J71"/>
  <c r="G71"/>
  <c r="Y66"/>
  <c r="V66"/>
  <c r="P66"/>
  <c r="J66"/>
  <c r="G66"/>
  <c r="Y64"/>
  <c r="V64"/>
  <c r="J64"/>
  <c r="G64"/>
  <c r="Y61"/>
  <c r="V61"/>
  <c r="P61"/>
  <c r="J61"/>
  <c r="G61"/>
  <c r="Y56"/>
  <c r="V56"/>
  <c r="S56"/>
  <c r="P56"/>
  <c r="M56"/>
  <c r="J56"/>
  <c r="G56"/>
  <c r="Y50"/>
  <c r="V50"/>
  <c r="P50"/>
  <c r="M50"/>
  <c r="J50"/>
  <c r="G50"/>
  <c r="Y47"/>
  <c r="V47"/>
  <c r="S47"/>
  <c r="M47"/>
  <c r="J47"/>
  <c r="G47"/>
  <c r="Y45"/>
  <c r="V45"/>
  <c r="S45"/>
  <c r="P45"/>
  <c r="M45"/>
  <c r="J45"/>
  <c r="G45"/>
  <c r="Y41"/>
  <c r="V41"/>
  <c r="P41"/>
  <c r="M41"/>
  <c r="J41"/>
  <c r="G41"/>
  <c r="Y37"/>
  <c r="V37"/>
  <c r="S37"/>
  <c r="P37"/>
  <c r="M37"/>
  <c r="J37"/>
  <c r="G37"/>
  <c r="Y29"/>
  <c r="V29"/>
  <c r="S29"/>
  <c r="P29"/>
  <c r="M29"/>
  <c r="J29"/>
  <c r="G29"/>
  <c r="Y23"/>
  <c r="V23"/>
  <c r="S23"/>
  <c r="P23"/>
  <c r="M23"/>
  <c r="J23"/>
  <c r="G23"/>
  <c r="V14"/>
  <c r="P14"/>
  <c r="M14"/>
  <c r="J14"/>
  <c r="G14"/>
  <c r="J9"/>
  <c r="G9"/>
  <c r="Y82" i="1"/>
  <c r="Y75"/>
  <c r="Y71"/>
  <c r="Y66"/>
  <c r="Y64"/>
  <c r="Y61"/>
  <c r="Y56"/>
  <c r="Y50"/>
  <c r="Y47"/>
  <c r="Y45"/>
  <c r="Y41"/>
  <c r="Y37"/>
  <c r="Y29"/>
  <c r="Y23"/>
  <c r="V45"/>
  <c r="V47"/>
  <c r="V29"/>
  <c r="P75"/>
  <c r="P71"/>
  <c r="P66"/>
  <c r="P64"/>
  <c r="P61"/>
  <c r="P56"/>
  <c r="P50"/>
  <c r="P47"/>
  <c r="P45"/>
  <c r="P41"/>
  <c r="P37"/>
  <c r="P23"/>
  <c r="P14"/>
  <c r="V82"/>
  <c r="V75"/>
  <c r="V71"/>
  <c r="V56"/>
  <c r="V37"/>
  <c r="V23"/>
  <c r="K86"/>
  <c r="M75"/>
  <c r="M82"/>
  <c r="M66"/>
  <c r="M71"/>
  <c r="M61"/>
  <c r="M56"/>
  <c r="M50"/>
  <c r="M45"/>
  <c r="M41"/>
  <c r="M37"/>
  <c r="M29"/>
  <c r="M23"/>
  <c r="M14"/>
  <c r="J82"/>
  <c r="J75"/>
  <c r="J71"/>
  <c r="J56"/>
  <c r="J50"/>
  <c r="J47"/>
  <c r="J45"/>
  <c r="J41"/>
  <c r="J37"/>
  <c r="J29"/>
  <c r="J23"/>
  <c r="J14"/>
  <c r="G82"/>
  <c r="G75"/>
  <c r="G71"/>
  <c r="G66"/>
  <c r="G64"/>
  <c r="G61"/>
  <c r="G56"/>
  <c r="G50"/>
  <c r="G47"/>
  <c r="G45"/>
  <c r="G41"/>
  <c r="G37"/>
  <c r="G29"/>
  <c r="G23"/>
  <c r="G14"/>
  <c r="G9"/>
  <c r="D82"/>
  <c r="D75"/>
  <c r="D71"/>
  <c r="D66"/>
  <c r="D64"/>
  <c r="D61"/>
  <c r="D56"/>
  <c r="D50"/>
  <c r="D47"/>
  <c r="D45"/>
  <c r="D41"/>
  <c r="D37"/>
  <c r="D29"/>
  <c r="D23"/>
  <c r="D14"/>
  <c r="D9"/>
  <c r="P85" i="7" l="1"/>
  <c r="P87" s="1"/>
  <c r="S85"/>
  <c r="S87" s="1"/>
  <c r="G87"/>
  <c r="D85"/>
  <c r="D87" s="1"/>
  <c r="J85"/>
  <c r="J87" s="1"/>
  <c r="Y85"/>
  <c r="G85"/>
  <c r="V85"/>
  <c r="V87" s="1"/>
  <c r="M85"/>
  <c r="M87" s="1"/>
  <c r="Y85" i="6"/>
  <c r="G87"/>
  <c r="G85"/>
  <c r="J85"/>
  <c r="J87" s="1"/>
  <c r="D85"/>
  <c r="D87" s="1"/>
  <c r="M85"/>
  <c r="M87" s="1"/>
  <c r="V85"/>
  <c r="V87" s="1"/>
  <c r="S85"/>
  <c r="S87" s="1"/>
  <c r="P85"/>
  <c r="P87" s="1"/>
  <c r="S84" i="1"/>
  <c r="S86" s="1"/>
  <c r="M84"/>
  <c r="M86" s="1"/>
  <c r="V84"/>
  <c r="V86" s="1"/>
  <c r="P84"/>
  <c r="P86" s="1"/>
  <c r="Y84"/>
  <c r="D86" i="5"/>
  <c r="M84"/>
  <c r="Y84"/>
  <c r="V84"/>
  <c r="J84"/>
  <c r="M86"/>
  <c r="J86"/>
  <c r="P84"/>
  <c r="P86" s="1"/>
  <c r="G84"/>
  <c r="G86" s="1"/>
  <c r="S84"/>
  <c r="S86" s="1"/>
  <c r="V86"/>
  <c r="D84" i="1"/>
  <c r="D86" s="1"/>
  <c r="J84"/>
  <c r="J86" s="1"/>
  <c r="G84"/>
  <c r="G86" s="1"/>
</calcChain>
</file>

<file path=xl/sharedStrings.xml><?xml version="1.0" encoding="utf-8"?>
<sst xmlns="http://schemas.openxmlformats.org/spreadsheetml/2006/main" count="772" uniqueCount="125">
  <si>
    <t>INCOME</t>
  </si>
  <si>
    <t>Tax Receipts</t>
  </si>
  <si>
    <t>Checking Acct Interest</t>
  </si>
  <si>
    <t>Lien Fees</t>
  </si>
  <si>
    <t>Donations</t>
  </si>
  <si>
    <t>Total income - checking</t>
  </si>
  <si>
    <t>Misc. CIRMA equity distribution</t>
  </si>
  <si>
    <t>Zoning study grant</t>
  </si>
  <si>
    <t>MM Fund Interest</t>
  </si>
  <si>
    <t xml:space="preserve">TOTAL INCOME  </t>
  </si>
  <si>
    <t>EXPENSES</t>
  </si>
  <si>
    <t>Administration</t>
  </si>
  <si>
    <t xml:space="preserve">    Tax Collector</t>
  </si>
  <si>
    <t xml:space="preserve">      Fee</t>
  </si>
  <si>
    <t xml:space="preserve">      Bond</t>
  </si>
  <si>
    <t xml:space="preserve">      Postage</t>
  </si>
  <si>
    <t xml:space="preserve">      Lien fees</t>
  </si>
  <si>
    <t xml:space="preserve">      Notices &amp; Supplies</t>
  </si>
  <si>
    <t xml:space="preserve">   Treasurer</t>
  </si>
  <si>
    <t xml:space="preserve">      Postage &amp; Supplies</t>
  </si>
  <si>
    <t xml:space="preserve">      Bank Fees</t>
  </si>
  <si>
    <t xml:space="preserve">   Secretary</t>
  </si>
  <si>
    <t xml:space="preserve">      Stationary</t>
  </si>
  <si>
    <t xml:space="preserve">      Duplicating</t>
  </si>
  <si>
    <t xml:space="preserve">      PO Box Rental</t>
  </si>
  <si>
    <t xml:space="preserve">      Supplies, Repairs</t>
  </si>
  <si>
    <t xml:space="preserve">   Member Communications</t>
  </si>
  <si>
    <t xml:space="preserve">      President's Letters</t>
  </si>
  <si>
    <t xml:space="preserve">      Legal Notices/Ads</t>
  </si>
  <si>
    <t xml:space="preserve">   Services to Stony Creek Village &amp; Parks</t>
  </si>
  <si>
    <t xml:space="preserve">       Maintenance, care &amp; upgrading</t>
  </si>
  <si>
    <t xml:space="preserve">       Bayview Park</t>
  </si>
  <si>
    <t xml:space="preserve">   Clean-up / Youth Groups</t>
  </si>
  <si>
    <t xml:space="preserve">   Snow Removal</t>
  </si>
  <si>
    <t xml:space="preserve">      Plowing &amp; Sanding (including ads)</t>
  </si>
  <si>
    <t xml:space="preserve">   Election Expenses</t>
  </si>
  <si>
    <t xml:space="preserve">      Personnel  (70+70+85 $5 raises)</t>
  </si>
  <si>
    <t xml:space="preserve">      Printing</t>
  </si>
  <si>
    <t xml:space="preserve">      Legal Notices </t>
  </si>
  <si>
    <t xml:space="preserve">   Maintenance &amp; Utilities</t>
  </si>
  <si>
    <t xml:space="preserve">      Lighting &amp; Electricity</t>
  </si>
  <si>
    <t xml:space="preserve">      Christmas tree lights,strings</t>
  </si>
  <si>
    <t xml:space="preserve">      Flags &amp; Halyards</t>
  </si>
  <si>
    <t xml:space="preserve">   Sidewalk Maintenance &amp; Repair</t>
  </si>
  <si>
    <t xml:space="preserve">        New sidewalks</t>
  </si>
  <si>
    <t xml:space="preserve">   Police Service</t>
  </si>
  <si>
    <t>Insurance</t>
  </si>
  <si>
    <t xml:space="preserve">   Workman's Compensation</t>
  </si>
  <si>
    <t xml:space="preserve">   Board of Directors Liability</t>
  </si>
  <si>
    <t xml:space="preserve">   General Liability</t>
  </si>
  <si>
    <t>Professional Fees</t>
  </si>
  <si>
    <t xml:space="preserve">   Lawyers, engineers, et al</t>
  </si>
  <si>
    <t>Miscellaneous</t>
  </si>
  <si>
    <t xml:space="preserve">   Contingency</t>
  </si>
  <si>
    <t xml:space="preserve">   Contribution to reserves</t>
  </si>
  <si>
    <t xml:space="preserve">   Miscellaneous</t>
  </si>
  <si>
    <t xml:space="preserve">   Zoning study</t>
  </si>
  <si>
    <t xml:space="preserve">         Printing and expenses</t>
  </si>
  <si>
    <t xml:space="preserve">   Website</t>
  </si>
  <si>
    <t>TOTAL EXPENSES</t>
  </si>
  <si>
    <t>OVERALL TOTAL</t>
  </si>
  <si>
    <t>STONY CREEK ASSOCIATION BUDGET WORKSHEET 2016-2017</t>
  </si>
  <si>
    <t>2010/2011 ACTUAL</t>
  </si>
  <si>
    <t xml:space="preserve"> </t>
  </si>
  <si>
    <t>2011/2012 ACTUAL</t>
  </si>
  <si>
    <t>2012/2013 ACTUAL</t>
  </si>
  <si>
    <t>2013/2014 ACTUAL</t>
  </si>
  <si>
    <t>2014/2015 ACTUAL</t>
  </si>
  <si>
    <t>2015/2016 TO DATE</t>
  </si>
  <si>
    <t>2015/2016 BUDGET</t>
  </si>
  <si>
    <t>2016/2017 DRAFT BUDGET</t>
  </si>
  <si>
    <t>Feb 2,2016</t>
  </si>
  <si>
    <t>MM Fund Donations</t>
  </si>
  <si>
    <t xml:space="preserve">      Accountant fees</t>
  </si>
  <si>
    <t xml:space="preserve">      Remuneration ($50/hr)</t>
  </si>
  <si>
    <t>??????</t>
  </si>
  <si>
    <t>4 mo. @ $400</t>
  </si>
  <si>
    <t>12 mo. @ $325</t>
  </si>
  <si>
    <t>equal last year</t>
  </si>
  <si>
    <t>cabinet</t>
  </si>
  <si>
    <t>135.82 was file</t>
  </si>
  <si>
    <t>average year</t>
  </si>
  <si>
    <t>????????</t>
  </si>
  <si>
    <t>???????</t>
  </si>
  <si>
    <t>Average</t>
  </si>
  <si>
    <t>To Be Determined</t>
  </si>
  <si>
    <t>Last Year</t>
  </si>
  <si>
    <t xml:space="preserve">      Accountant Fees</t>
  </si>
  <si>
    <t>2015/2016 ACTUAL</t>
  </si>
  <si>
    <t>STONY CREEK ASSOCIATION BUDGET WORKSHEET 2017-2018</t>
  </si>
  <si>
    <t>Feb 7,2017</t>
  </si>
  <si>
    <t>2016/2017 BUDGET</t>
  </si>
  <si>
    <t>2016/2017 TO DATE</t>
  </si>
  <si>
    <t>2017/2018  BUDGET RECOMMEND</t>
  </si>
  <si>
    <t xml:space="preserve">   Website &amp; communications</t>
  </si>
  <si>
    <t>2016/2017 ACTUAL</t>
  </si>
  <si>
    <t>2017/2018 BUDGET</t>
  </si>
  <si>
    <t>2017/2018 TO DATE</t>
  </si>
  <si>
    <t>2018/2019  BUDGET RECOMMEND</t>
  </si>
  <si>
    <t>Feb 6,2018</t>
  </si>
  <si>
    <t>4 mo. @ $400?</t>
  </si>
  <si>
    <t>5 year average</t>
  </si>
  <si>
    <t xml:space="preserve">      Telephone</t>
  </si>
  <si>
    <t>$65/ mo.</t>
  </si>
  <si>
    <t xml:space="preserve">   Clean-up</t>
  </si>
  <si>
    <t>STONY CREEK ASSOCIATION BUDGET WORKSHEET 2018-2019</t>
  </si>
  <si>
    <t>2017/2018 ACTUAL</t>
  </si>
  <si>
    <t>2018/2019 BUDGET</t>
  </si>
  <si>
    <t>2018/2019 TO DATE</t>
  </si>
  <si>
    <t xml:space="preserve">STONY CREEK ASSOCIATION BUDGET WORKSHEET </t>
  </si>
  <si>
    <t>2019/2020  BUDGET RECOMMEND</t>
  </si>
  <si>
    <t>2018/2019 ACTUAL</t>
  </si>
  <si>
    <t>TBD</t>
  </si>
  <si>
    <t>Fund Interest</t>
  </si>
  <si>
    <t>Fund Donations</t>
  </si>
  <si>
    <t>2019/2020 BUDGET</t>
  </si>
  <si>
    <t>2019/2020 TO DATE</t>
  </si>
  <si>
    <t>Town Reimbursement</t>
  </si>
  <si>
    <t xml:space="preserve">2020/2021  PROPOSED BUDGET </t>
  </si>
  <si>
    <t xml:space="preserve">19/20-evac &amp; shelter guide </t>
  </si>
  <si>
    <t>no tag sale?</t>
  </si>
  <si>
    <t>?</t>
  </si>
  <si>
    <t>491.85 was tag sale and</t>
  </si>
  <si>
    <t>holiday refreshments</t>
  </si>
  <si>
    <t>6 year average</t>
  </si>
</sst>
</file>

<file path=xl/styles.xml><?xml version="1.0" encoding="utf-8"?>
<styleSheet xmlns="http://schemas.openxmlformats.org/spreadsheetml/2006/main">
  <numFmts count="1">
    <numFmt numFmtId="164" formatCode="[$-409]mmmm\ d\,\ yyyy;@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u val="doubleAccounting"/>
      <sz val="8"/>
      <name val="Arial"/>
      <family val="2"/>
    </font>
    <font>
      <b/>
      <sz val="8"/>
      <color indexed="12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name val="Calibri"/>
      <family val="2"/>
      <scheme val="minor"/>
    </font>
    <font>
      <sz val="8"/>
      <color theme="5" tint="-0.249977111117893"/>
      <name val="Arial"/>
      <family val="2"/>
    </font>
    <font>
      <sz val="11"/>
      <color theme="5" tint="-0.249977111117893"/>
      <name val="Arial"/>
      <family val="2"/>
    </font>
    <font>
      <b/>
      <sz val="8"/>
      <color theme="5" tint="-0.249977111117893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22"/>
      </right>
      <top/>
      <bottom style="double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3" fillId="0" borderId="1" xfId="0" applyFont="1" applyBorder="1" applyAlignment="1">
      <alignment horizontal="left"/>
    </xf>
    <xf numFmtId="0" fontId="0" fillId="0" borderId="0" xfId="0" applyAlignment="1">
      <alignment wrapText="1"/>
    </xf>
    <xf numFmtId="4" fontId="3" fillId="0" borderId="1" xfId="0" applyNumberFormat="1" applyFont="1" applyBorder="1"/>
    <xf numFmtId="4" fontId="5" fillId="0" borderId="1" xfId="0" applyNumberFormat="1" applyFont="1" applyBorder="1"/>
    <xf numFmtId="4" fontId="4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40" fontId="4" fillId="0" borderId="1" xfId="0" applyNumberFormat="1" applyFont="1" applyBorder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4" fontId="4" fillId="0" borderId="1" xfId="0" applyNumberFormat="1" applyFont="1" applyBorder="1"/>
    <xf numFmtId="4" fontId="6" fillId="0" borderId="1" xfId="0" applyNumberFormat="1" applyFont="1" applyBorder="1"/>
    <xf numFmtId="164" fontId="9" fillId="0" borderId="0" xfId="0" applyNumberFormat="1" applyFont="1"/>
    <xf numFmtId="0" fontId="1" fillId="0" borderId="0" xfId="0" applyNumberFormat="1" applyFont="1"/>
    <xf numFmtId="0" fontId="10" fillId="0" borderId="0" xfId="0" applyFont="1" applyAlignment="1">
      <alignment wrapText="1"/>
    </xf>
    <xf numFmtId="0" fontId="10" fillId="0" borderId="0" xfId="0" applyFont="1"/>
    <xf numFmtId="4" fontId="11" fillId="0" borderId="0" xfId="0" applyNumberFormat="1" applyFont="1"/>
    <xf numFmtId="4" fontId="12" fillId="0" borderId="0" xfId="0" applyNumberFormat="1" applyFont="1"/>
    <xf numFmtId="4" fontId="12" fillId="0" borderId="2" xfId="0" applyNumberFormat="1" applyFont="1" applyBorder="1"/>
    <xf numFmtId="0" fontId="11" fillId="0" borderId="0" xfId="0" applyFont="1"/>
    <xf numFmtId="4" fontId="12" fillId="0" borderId="3" xfId="0" applyNumberFormat="1" applyFont="1" applyBorder="1"/>
    <xf numFmtId="0" fontId="9" fillId="0" borderId="0" xfId="0" applyFont="1" applyAlignment="1">
      <alignment horizontal="center"/>
    </xf>
    <xf numFmtId="4" fontId="12" fillId="0" borderId="0" xfId="0" applyNumberFormat="1" applyFont="1" applyBorder="1"/>
    <xf numFmtId="4" fontId="4" fillId="0" borderId="0" xfId="0" applyNumberFormat="1" applyFont="1" applyBorder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4" fontId="3" fillId="0" borderId="0" xfId="0" applyNumberFormat="1" applyFont="1"/>
    <xf numFmtId="0" fontId="13" fillId="0" borderId="0" xfId="0" applyFont="1"/>
    <xf numFmtId="4" fontId="4" fillId="0" borderId="0" xfId="0" applyNumberFormat="1" applyFont="1"/>
    <xf numFmtId="4" fontId="4" fillId="0" borderId="2" xfId="0" applyNumberFormat="1" applyFont="1" applyBorder="1"/>
    <xf numFmtId="4" fontId="4" fillId="0" borderId="3" xfId="0" applyNumberFormat="1" applyFont="1" applyBorder="1"/>
    <xf numFmtId="4" fontId="14" fillId="0" borderId="0" xfId="0" applyNumberFormat="1" applyFont="1"/>
    <xf numFmtId="0" fontId="15" fillId="0" borderId="0" xfId="0" applyFont="1"/>
    <xf numFmtId="4" fontId="16" fillId="0" borderId="0" xfId="0" applyNumberFormat="1" applyFont="1"/>
    <xf numFmtId="4" fontId="16" fillId="0" borderId="0" xfId="0" applyNumberFormat="1" applyFont="1" applyBorder="1"/>
    <xf numFmtId="0" fontId="3" fillId="0" borderId="0" xfId="0" applyFont="1"/>
    <xf numFmtId="14" fontId="1" fillId="0" borderId="0" xfId="0" applyNumberFormat="1" applyFont="1"/>
    <xf numFmtId="0" fontId="9" fillId="0" borderId="0" xfId="0" applyFont="1" applyAlignment="1">
      <alignment horizontal="center"/>
    </xf>
    <xf numFmtId="4" fontId="3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6"/>
  <sheetViews>
    <sheetView zoomScale="75" zoomScaleNormal="75" workbookViewId="0">
      <selection activeCell="F56" sqref="F56"/>
    </sheetView>
  </sheetViews>
  <sheetFormatPr defaultRowHeight="15"/>
  <cols>
    <col min="1" max="1" width="29.7109375" customWidth="1"/>
    <col min="2" max="2" width="1.7109375" customWidth="1"/>
    <col min="3" max="4" width="10.7109375" customWidth="1"/>
    <col min="5" max="5" width="1.7109375" customWidth="1"/>
    <col min="6" max="7" width="10.7109375" customWidth="1"/>
    <col min="8" max="8" width="1.7109375" customWidth="1"/>
    <col min="9" max="10" width="10.7109375" customWidth="1"/>
    <col min="11" max="11" width="1.7109375" customWidth="1"/>
    <col min="12" max="12" width="10.7109375" style="5" customWidth="1"/>
    <col min="13" max="13" width="10.7109375" customWidth="1"/>
    <col min="14" max="14" width="1.7109375" customWidth="1"/>
    <col min="15" max="16" width="10.7109375" customWidth="1"/>
    <col min="17" max="17" width="1.7109375" customWidth="1"/>
    <col min="18" max="19" width="10.7109375" customWidth="1"/>
    <col min="20" max="20" width="1.7109375" customWidth="1"/>
    <col min="21" max="22" width="10.7109375" customWidth="1"/>
    <col min="23" max="23" width="1.7109375" customWidth="1"/>
    <col min="24" max="24" width="10.7109375" customWidth="1"/>
    <col min="25" max="25" width="9.5703125" style="25" bestFit="1" customWidth="1"/>
    <col min="26" max="26" width="29.140625" customWidth="1"/>
    <col min="27" max="27" width="16.85546875" customWidth="1"/>
  </cols>
  <sheetData>
    <row r="1" spans="1:27" ht="26.25" customHeight="1">
      <c r="A1" s="45" t="s">
        <v>61</v>
      </c>
      <c r="B1" s="45"/>
      <c r="C1" s="45"/>
      <c r="D1" s="45"/>
      <c r="E1" s="45"/>
      <c r="F1" s="45"/>
      <c r="G1" s="19" t="s">
        <v>71</v>
      </c>
      <c r="I1" s="18"/>
    </row>
    <row r="2" spans="1:27" ht="9.9499999999999993" customHeight="1">
      <c r="A2" s="14"/>
      <c r="B2" s="14"/>
      <c r="C2" s="14"/>
      <c r="D2" s="14"/>
      <c r="E2" s="14"/>
      <c r="F2" s="14"/>
      <c r="G2" s="13"/>
    </row>
    <row r="3" spans="1:27" ht="42" customHeight="1">
      <c r="A3" s="13"/>
      <c r="B3" s="13"/>
      <c r="C3" s="20" t="s">
        <v>62</v>
      </c>
      <c r="D3" s="13"/>
      <c r="E3" s="13"/>
      <c r="F3" s="20" t="s">
        <v>64</v>
      </c>
      <c r="G3" s="15"/>
      <c r="I3" s="20" t="s">
        <v>65</v>
      </c>
      <c r="J3" s="13"/>
      <c r="K3" s="13"/>
      <c r="L3" s="20" t="s">
        <v>66</v>
      </c>
      <c r="M3" s="21"/>
      <c r="N3" s="21"/>
      <c r="O3" s="20" t="s">
        <v>67</v>
      </c>
      <c r="P3" s="21"/>
      <c r="Q3" s="21"/>
      <c r="R3" s="20" t="s">
        <v>68</v>
      </c>
      <c r="S3" s="13"/>
      <c r="T3" s="13"/>
      <c r="U3" s="20" t="s">
        <v>69</v>
      </c>
      <c r="V3" s="21"/>
      <c r="W3" s="21"/>
      <c r="X3" s="20" t="s">
        <v>70</v>
      </c>
    </row>
    <row r="4" spans="1:27" ht="12" customHeight="1">
      <c r="A4" s="1" t="s">
        <v>0</v>
      </c>
      <c r="B4" s="13"/>
      <c r="C4" s="6"/>
      <c r="D4" s="9" t="s">
        <v>63</v>
      </c>
      <c r="E4" s="13"/>
      <c r="F4" s="6"/>
      <c r="G4" s="6"/>
      <c r="I4" s="6"/>
      <c r="J4" s="6"/>
      <c r="L4" s="6"/>
      <c r="M4" s="6"/>
      <c r="O4" s="22"/>
      <c r="P4" s="23"/>
      <c r="Q4" s="22"/>
      <c r="R4" s="22"/>
      <c r="S4" s="22"/>
      <c r="T4" s="22"/>
      <c r="U4" s="22"/>
      <c r="V4" s="22"/>
      <c r="W4" s="22"/>
      <c r="X4" s="22"/>
      <c r="Y4" s="22"/>
      <c r="Z4" s="1" t="s">
        <v>0</v>
      </c>
    </row>
    <row r="5" spans="1:27" ht="12" customHeight="1">
      <c r="A5" s="2" t="s">
        <v>1</v>
      </c>
      <c r="B5" s="13"/>
      <c r="C5" s="6">
        <v>23740.49</v>
      </c>
      <c r="D5" s="9"/>
      <c r="E5" s="13"/>
      <c r="F5" s="6">
        <v>27063.71</v>
      </c>
      <c r="G5" s="6"/>
      <c r="I5" s="6">
        <v>25986.27</v>
      </c>
      <c r="J5" s="6"/>
      <c r="L5" s="6">
        <v>27645.03</v>
      </c>
      <c r="M5" s="6"/>
      <c r="O5" s="22">
        <v>40060</v>
      </c>
      <c r="P5" s="23"/>
      <c r="Q5" s="22"/>
      <c r="R5" s="22"/>
      <c r="S5" s="22"/>
      <c r="T5" s="22"/>
      <c r="U5" s="22">
        <v>33961</v>
      </c>
      <c r="V5" s="22"/>
      <c r="W5" s="22"/>
      <c r="X5" s="22"/>
      <c r="Y5" s="22"/>
      <c r="Z5" s="2" t="s">
        <v>1</v>
      </c>
      <c r="AA5" t="s">
        <v>85</v>
      </c>
    </row>
    <row r="6" spans="1:27" ht="12" customHeight="1">
      <c r="A6" s="2" t="s">
        <v>2</v>
      </c>
      <c r="B6" s="13"/>
      <c r="C6" s="6">
        <v>4.22</v>
      </c>
      <c r="D6" s="9"/>
      <c r="E6" s="13"/>
      <c r="F6" s="6">
        <v>8.3000000000000007</v>
      </c>
      <c r="G6" s="6"/>
      <c r="I6" s="6">
        <v>12.74</v>
      </c>
      <c r="J6" s="6"/>
      <c r="L6" s="6">
        <v>10.96</v>
      </c>
      <c r="M6" s="6"/>
      <c r="O6" s="22">
        <v>3.09</v>
      </c>
      <c r="P6" s="23"/>
      <c r="Q6" s="22"/>
      <c r="R6" s="22"/>
      <c r="S6" s="22"/>
      <c r="T6" s="22"/>
      <c r="U6" s="22"/>
      <c r="V6" s="22"/>
      <c r="W6" s="22"/>
      <c r="X6" s="22"/>
      <c r="Y6" s="22"/>
      <c r="Z6" s="2" t="s">
        <v>2</v>
      </c>
    </row>
    <row r="7" spans="1:27" ht="12" customHeight="1">
      <c r="A7" s="2" t="s">
        <v>3</v>
      </c>
      <c r="B7" s="13"/>
      <c r="C7" s="6"/>
      <c r="D7" s="9"/>
      <c r="E7" s="13"/>
      <c r="F7" s="6">
        <v>106</v>
      </c>
      <c r="G7" s="6"/>
      <c r="I7" s="6">
        <v>212</v>
      </c>
      <c r="J7" s="6"/>
      <c r="L7" s="6">
        <v>318</v>
      </c>
      <c r="M7" s="6"/>
      <c r="O7" s="22"/>
      <c r="P7" s="23"/>
      <c r="Q7" s="22"/>
      <c r="R7" s="22"/>
      <c r="S7" s="22"/>
      <c r="T7" s="22"/>
      <c r="U7" s="22">
        <v>300</v>
      </c>
      <c r="V7" s="22"/>
      <c r="W7" s="22"/>
      <c r="X7" s="22"/>
      <c r="Y7" s="22"/>
      <c r="Z7" s="2" t="s">
        <v>3</v>
      </c>
    </row>
    <row r="8" spans="1:27" ht="12" customHeight="1">
      <c r="A8" s="2" t="s">
        <v>4</v>
      </c>
      <c r="B8" s="13"/>
      <c r="C8" s="6">
        <v>125</v>
      </c>
      <c r="D8" s="9"/>
      <c r="E8" s="13"/>
      <c r="F8" s="6">
        <v>200</v>
      </c>
      <c r="G8" s="6"/>
      <c r="I8" s="6">
        <v>200</v>
      </c>
      <c r="J8" s="6"/>
      <c r="L8" s="6">
        <v>976</v>
      </c>
      <c r="M8" s="6"/>
      <c r="O8" s="22">
        <v>1618</v>
      </c>
      <c r="P8" s="23"/>
      <c r="Q8" s="22"/>
      <c r="R8" s="22"/>
      <c r="S8" s="22"/>
      <c r="T8" s="22"/>
      <c r="U8" s="22">
        <v>100</v>
      </c>
      <c r="V8" s="22"/>
      <c r="W8" s="22"/>
      <c r="X8" s="22">
        <v>100</v>
      </c>
      <c r="Y8" s="22"/>
      <c r="Z8" s="2" t="s">
        <v>4</v>
      </c>
    </row>
    <row r="9" spans="1:27" ht="12" customHeight="1">
      <c r="A9" s="2" t="s">
        <v>5</v>
      </c>
      <c r="B9" s="13"/>
      <c r="C9" s="6"/>
      <c r="D9" s="8">
        <f>SUM(C5:C8)</f>
        <v>23869.710000000003</v>
      </c>
      <c r="E9" s="13"/>
      <c r="F9" s="6"/>
      <c r="G9" s="6">
        <f>SUM(F5:F8)</f>
        <v>27378.01</v>
      </c>
      <c r="I9" s="6"/>
      <c r="J9" s="6">
        <f>SUM(I5:I8)</f>
        <v>26411.010000000002</v>
      </c>
      <c r="L9" s="6"/>
      <c r="M9" s="6"/>
      <c r="O9" s="22"/>
      <c r="P9" s="23"/>
      <c r="Q9" s="22"/>
      <c r="R9" s="22"/>
      <c r="S9" s="22"/>
      <c r="T9" s="22"/>
      <c r="U9" s="22"/>
      <c r="V9" s="22"/>
      <c r="W9" s="22"/>
      <c r="X9" s="22"/>
      <c r="Y9" s="22"/>
      <c r="Z9" s="2" t="s">
        <v>5</v>
      </c>
    </row>
    <row r="10" spans="1:27" ht="12" customHeight="1">
      <c r="A10" s="2" t="s">
        <v>6</v>
      </c>
      <c r="B10" s="13"/>
      <c r="C10" s="6"/>
      <c r="D10" s="8"/>
      <c r="E10" s="13"/>
      <c r="F10" s="6">
        <v>201</v>
      </c>
      <c r="G10" s="6"/>
      <c r="I10" s="6"/>
      <c r="J10" s="6"/>
      <c r="L10" s="6">
        <v>160</v>
      </c>
      <c r="M10" s="6"/>
      <c r="O10" s="22"/>
      <c r="P10" s="23"/>
      <c r="Q10" s="22"/>
      <c r="R10" s="22"/>
      <c r="S10" s="22"/>
      <c r="T10" s="22"/>
      <c r="U10" s="22"/>
      <c r="V10" s="22"/>
      <c r="W10" s="22"/>
      <c r="X10" s="22"/>
      <c r="Y10" s="22"/>
      <c r="Z10" s="2" t="s">
        <v>6</v>
      </c>
    </row>
    <row r="11" spans="1:27" ht="12" customHeight="1">
      <c r="A11" s="2" t="s">
        <v>7</v>
      </c>
      <c r="B11" s="13"/>
      <c r="C11" s="6"/>
      <c r="D11" s="8"/>
      <c r="E11" s="13"/>
      <c r="F11" s="6">
        <v>6750</v>
      </c>
      <c r="G11" s="6"/>
      <c r="I11" s="6">
        <v>0</v>
      </c>
      <c r="J11" s="6"/>
      <c r="L11" s="6">
        <v>750</v>
      </c>
      <c r="M11" s="6"/>
      <c r="O11" s="22"/>
      <c r="P11" s="23"/>
      <c r="Q11" s="22"/>
      <c r="R11" s="22"/>
      <c r="S11" s="22"/>
      <c r="T11" s="22"/>
      <c r="U11" s="22"/>
      <c r="V11" s="22"/>
      <c r="W11" s="22"/>
      <c r="X11" s="22"/>
      <c r="Y11" s="22"/>
      <c r="Z11" s="2" t="s">
        <v>7</v>
      </c>
    </row>
    <row r="12" spans="1:27" ht="12" customHeight="1">
      <c r="A12" s="2" t="s">
        <v>8</v>
      </c>
      <c r="B12" s="13"/>
      <c r="C12" s="6">
        <v>138.97</v>
      </c>
      <c r="D12" s="9"/>
      <c r="E12" s="13"/>
      <c r="F12" s="6">
        <v>102.79</v>
      </c>
      <c r="G12" s="6"/>
      <c r="I12" s="6">
        <v>53.21</v>
      </c>
      <c r="J12" s="6"/>
      <c r="L12" s="6">
        <v>55.77</v>
      </c>
      <c r="M12" s="6"/>
      <c r="O12" s="22">
        <v>58.11</v>
      </c>
      <c r="P12" s="23"/>
      <c r="Q12" s="22"/>
      <c r="R12" s="22"/>
      <c r="S12" s="22"/>
      <c r="T12" s="22"/>
      <c r="U12" s="22">
        <v>60</v>
      </c>
      <c r="V12" s="22"/>
      <c r="W12" s="22"/>
      <c r="X12" s="22">
        <v>60</v>
      </c>
      <c r="Y12" s="22"/>
      <c r="Z12" s="2" t="s">
        <v>8</v>
      </c>
    </row>
    <row r="13" spans="1:27" ht="12" customHeight="1">
      <c r="A13" s="2" t="s">
        <v>72</v>
      </c>
      <c r="B13" s="13"/>
      <c r="C13" s="6"/>
      <c r="D13" s="9"/>
      <c r="E13" s="13"/>
      <c r="F13" s="6"/>
      <c r="G13" s="6"/>
      <c r="I13" s="6"/>
      <c r="J13" s="6"/>
      <c r="L13" s="6"/>
      <c r="M13" s="6"/>
      <c r="O13" s="22">
        <v>8980</v>
      </c>
      <c r="P13" s="23"/>
      <c r="Q13" s="22"/>
      <c r="R13" s="22"/>
      <c r="S13" s="22"/>
      <c r="T13" s="22"/>
      <c r="U13" s="22"/>
      <c r="V13" s="22"/>
      <c r="W13" s="22"/>
      <c r="X13" s="22"/>
      <c r="Y13" s="22"/>
      <c r="Z13" s="2" t="s">
        <v>72</v>
      </c>
    </row>
    <row r="14" spans="1:27" ht="12" customHeight="1">
      <c r="A14" s="3" t="s">
        <v>9</v>
      </c>
      <c r="B14" s="13"/>
      <c r="C14" s="6"/>
      <c r="D14" s="8">
        <f>SUM(C12+D9)</f>
        <v>24008.680000000004</v>
      </c>
      <c r="E14" s="13"/>
      <c r="F14" s="6"/>
      <c r="G14" s="16">
        <f>SUM(F5:F12)</f>
        <v>34431.799999999996</v>
      </c>
      <c r="I14" s="6"/>
      <c r="J14" s="16">
        <f>SUM(I5:I13)</f>
        <v>26464.22</v>
      </c>
      <c r="L14" s="16"/>
      <c r="M14" s="16">
        <f>SUM(L5:L13)</f>
        <v>29915.759999999998</v>
      </c>
      <c r="O14" s="22"/>
      <c r="P14" s="23">
        <f>SUM(O5:O13)</f>
        <v>50719.199999999997</v>
      </c>
      <c r="Q14" s="22"/>
      <c r="R14" s="22"/>
      <c r="S14" s="23">
        <v>33935.760000000002</v>
      </c>
      <c r="T14" s="22"/>
      <c r="U14" s="22"/>
      <c r="V14" s="23">
        <f>SUM(U5:U13)</f>
        <v>34421</v>
      </c>
      <c r="W14" s="22"/>
      <c r="X14" s="22"/>
      <c r="Y14" s="23"/>
      <c r="Z14" s="3" t="s">
        <v>9</v>
      </c>
    </row>
    <row r="15" spans="1:27" ht="12" customHeight="1">
      <c r="A15" s="1" t="s">
        <v>10</v>
      </c>
      <c r="B15" s="13"/>
      <c r="C15" s="6"/>
      <c r="D15" s="9"/>
      <c r="E15" s="13"/>
      <c r="F15" s="6"/>
      <c r="G15" s="6"/>
      <c r="I15" s="6"/>
      <c r="J15" s="6"/>
      <c r="L15" s="6"/>
      <c r="M15" s="6"/>
      <c r="O15" s="22"/>
      <c r="P15" s="23"/>
      <c r="Q15" s="22"/>
      <c r="R15" s="22"/>
      <c r="S15" s="22"/>
      <c r="T15" s="22"/>
      <c r="U15" s="22"/>
      <c r="V15" s="23"/>
      <c r="W15" s="22"/>
      <c r="X15" s="22"/>
      <c r="Y15" s="22"/>
      <c r="Z15" s="1" t="s">
        <v>10</v>
      </c>
    </row>
    <row r="16" spans="1:27" ht="12" customHeight="1">
      <c r="A16" s="4" t="s">
        <v>11</v>
      </c>
      <c r="B16" s="13"/>
      <c r="C16" s="6"/>
      <c r="D16" s="9"/>
      <c r="E16" s="13"/>
      <c r="F16" s="6"/>
      <c r="G16" s="6"/>
      <c r="I16" s="6"/>
      <c r="J16" s="6"/>
      <c r="L16" s="6"/>
      <c r="M16" s="6"/>
      <c r="O16" s="22"/>
      <c r="P16" s="23"/>
      <c r="Q16" s="22"/>
      <c r="R16" s="22"/>
      <c r="S16" s="23"/>
      <c r="T16" s="22"/>
      <c r="U16" s="22"/>
      <c r="V16" s="23"/>
      <c r="W16" s="22"/>
      <c r="X16" s="22"/>
      <c r="Y16" s="23"/>
      <c r="Z16" s="4" t="s">
        <v>11</v>
      </c>
    </row>
    <row r="17" spans="1:27" ht="12" customHeight="1">
      <c r="A17" s="4" t="s">
        <v>12</v>
      </c>
      <c r="B17" s="13"/>
      <c r="C17" s="6"/>
      <c r="D17" s="9"/>
      <c r="E17" s="13"/>
      <c r="F17" s="6"/>
      <c r="G17" s="6"/>
      <c r="I17" s="6"/>
      <c r="J17" s="6"/>
      <c r="L17" s="6"/>
      <c r="M17" s="6"/>
      <c r="O17" s="22"/>
      <c r="P17" s="23"/>
      <c r="Q17" s="22"/>
      <c r="R17" s="22"/>
      <c r="S17" s="23"/>
      <c r="T17" s="22"/>
      <c r="U17" s="22"/>
      <c r="V17" s="23"/>
      <c r="W17" s="22"/>
      <c r="X17" s="22"/>
      <c r="Y17" s="23"/>
      <c r="Z17" s="4" t="s">
        <v>12</v>
      </c>
    </row>
    <row r="18" spans="1:27" ht="12" customHeight="1">
      <c r="A18" s="4" t="s">
        <v>13</v>
      </c>
      <c r="B18" s="13"/>
      <c r="C18" s="6">
        <v>1150</v>
      </c>
      <c r="D18" s="9"/>
      <c r="E18" s="13"/>
      <c r="F18" s="6">
        <v>1150</v>
      </c>
      <c r="G18" s="6"/>
      <c r="I18" s="6">
        <v>1150</v>
      </c>
      <c r="J18" s="6"/>
      <c r="L18" s="6">
        <v>1150</v>
      </c>
      <c r="M18" s="6"/>
      <c r="O18" s="22"/>
      <c r="P18" s="23"/>
      <c r="Q18" s="22"/>
      <c r="R18" s="22">
        <v>1725</v>
      </c>
      <c r="S18" s="23"/>
      <c r="T18" s="22"/>
      <c r="U18" s="22">
        <v>1150</v>
      </c>
      <c r="V18" s="23"/>
      <c r="W18" s="22"/>
      <c r="X18" s="22">
        <v>1150</v>
      </c>
      <c r="Y18" s="23"/>
      <c r="Z18" s="4" t="s">
        <v>13</v>
      </c>
    </row>
    <row r="19" spans="1:27" ht="12" customHeight="1">
      <c r="A19" s="4" t="s">
        <v>14</v>
      </c>
      <c r="B19" s="13"/>
      <c r="C19" s="6">
        <v>100</v>
      </c>
      <c r="D19" s="9"/>
      <c r="E19" s="13"/>
      <c r="F19" s="6">
        <v>100</v>
      </c>
      <c r="G19" s="6"/>
      <c r="I19" s="6">
        <v>100</v>
      </c>
      <c r="J19" s="6"/>
      <c r="L19" s="6">
        <v>100</v>
      </c>
      <c r="M19" s="6"/>
      <c r="O19" s="22">
        <v>100</v>
      </c>
      <c r="P19" s="23"/>
      <c r="Q19" s="22"/>
      <c r="R19" s="22">
        <v>100</v>
      </c>
      <c r="S19" s="23"/>
      <c r="T19" s="22"/>
      <c r="U19" s="22">
        <v>100</v>
      </c>
      <c r="V19" s="23"/>
      <c r="W19" s="22"/>
      <c r="X19" s="22">
        <v>100</v>
      </c>
      <c r="Y19" s="23"/>
      <c r="Z19" s="4" t="s">
        <v>14</v>
      </c>
    </row>
    <row r="20" spans="1:27" ht="12" customHeight="1">
      <c r="A20" s="4" t="s">
        <v>15</v>
      </c>
      <c r="B20" s="13"/>
      <c r="C20" s="6">
        <v>176</v>
      </c>
      <c r="D20" s="9"/>
      <c r="E20" s="13"/>
      <c r="F20" s="6">
        <v>356</v>
      </c>
      <c r="G20" s="6"/>
      <c r="I20" s="6">
        <v>180</v>
      </c>
      <c r="J20" s="6"/>
      <c r="L20" s="6">
        <v>184</v>
      </c>
      <c r="M20" s="6"/>
      <c r="O20" s="22">
        <v>210.7</v>
      </c>
      <c r="P20" s="23"/>
      <c r="Q20" s="22"/>
      <c r="R20" s="22">
        <v>245</v>
      </c>
      <c r="S20" s="23"/>
      <c r="T20" s="22"/>
      <c r="U20" s="22">
        <v>300</v>
      </c>
      <c r="V20" s="23"/>
      <c r="W20" s="22"/>
      <c r="X20" s="22">
        <v>250</v>
      </c>
      <c r="Y20" s="23"/>
      <c r="Z20" s="4" t="s">
        <v>15</v>
      </c>
      <c r="AA20" t="s">
        <v>84</v>
      </c>
    </row>
    <row r="21" spans="1:27" ht="12" customHeight="1">
      <c r="A21" s="4" t="s">
        <v>16</v>
      </c>
      <c r="B21" s="13"/>
      <c r="C21" s="6">
        <v>159</v>
      </c>
      <c r="D21" s="9"/>
      <c r="E21" s="13"/>
      <c r="F21" s="6">
        <v>371</v>
      </c>
      <c r="G21" s="6"/>
      <c r="I21" s="6">
        <v>159</v>
      </c>
      <c r="J21" s="6"/>
      <c r="L21" s="6">
        <v>583</v>
      </c>
      <c r="M21" s="6"/>
      <c r="O21" s="22"/>
      <c r="P21" s="23"/>
      <c r="Q21" s="22"/>
      <c r="R21" s="22"/>
      <c r="S21" s="23"/>
      <c r="T21" s="22"/>
      <c r="U21" s="22">
        <v>600</v>
      </c>
      <c r="V21" s="23"/>
      <c r="W21" s="22"/>
      <c r="X21" s="22">
        <v>400</v>
      </c>
      <c r="Y21" s="23"/>
      <c r="Z21" s="4" t="s">
        <v>16</v>
      </c>
      <c r="AA21" t="s">
        <v>84</v>
      </c>
    </row>
    <row r="22" spans="1:27" ht="12" customHeight="1">
      <c r="A22" s="4" t="s">
        <v>17</v>
      </c>
      <c r="B22" s="13"/>
      <c r="C22" s="6">
        <v>115.26</v>
      </c>
      <c r="D22" s="9"/>
      <c r="E22" s="13"/>
      <c r="F22" s="6">
        <v>85</v>
      </c>
      <c r="G22" s="6"/>
      <c r="I22" s="6">
        <v>265.32</v>
      </c>
      <c r="J22" s="6"/>
      <c r="L22" s="6">
        <v>120.48</v>
      </c>
      <c r="M22" s="6"/>
      <c r="O22" s="22">
        <v>131.79</v>
      </c>
      <c r="P22" s="23"/>
      <c r="Q22" s="22"/>
      <c r="R22" s="22">
        <v>219.8</v>
      </c>
      <c r="S22" s="23"/>
      <c r="T22" s="22"/>
      <c r="U22" s="22">
        <v>100</v>
      </c>
      <c r="V22" s="23"/>
      <c r="W22" s="22"/>
      <c r="X22" s="22">
        <v>200</v>
      </c>
      <c r="Y22" s="23"/>
      <c r="Z22" s="4" t="s">
        <v>17</v>
      </c>
      <c r="AA22" t="s">
        <v>84</v>
      </c>
    </row>
    <row r="23" spans="1:27" ht="12" customHeight="1">
      <c r="A23" s="2"/>
      <c r="B23" s="13"/>
      <c r="C23" s="6"/>
      <c r="D23" s="8">
        <f>SUM(C18:C22)</f>
        <v>1700.26</v>
      </c>
      <c r="E23" s="13"/>
      <c r="F23" s="6"/>
      <c r="G23" s="16">
        <f>SUM(F18:F22)</f>
        <v>2062</v>
      </c>
      <c r="I23" s="6"/>
      <c r="J23" s="16">
        <f>SUM(I18:I22)</f>
        <v>1854.32</v>
      </c>
      <c r="L23" s="16"/>
      <c r="M23" s="16">
        <f>SUM(L18:L22)</f>
        <v>2137.48</v>
      </c>
      <c r="O23" s="22"/>
      <c r="P23" s="23">
        <f>SUM(O18:O22)</f>
        <v>442.49</v>
      </c>
      <c r="Q23" s="22"/>
      <c r="R23" s="22"/>
      <c r="S23" s="23">
        <f>SUM(R18:R22)</f>
        <v>2289.8000000000002</v>
      </c>
      <c r="T23" s="22"/>
      <c r="U23" s="22"/>
      <c r="V23" s="23">
        <f>SUM(U18:U22)</f>
        <v>2250</v>
      </c>
      <c r="W23" s="23"/>
      <c r="X23" s="23"/>
      <c r="Y23" s="23">
        <f t="shared" ref="Y23" si="0">SUM(X18:X22)</f>
        <v>2100</v>
      </c>
      <c r="Z23" s="2"/>
    </row>
    <row r="24" spans="1:27" ht="12" customHeight="1">
      <c r="A24" s="4" t="s">
        <v>18</v>
      </c>
      <c r="B24" s="13"/>
      <c r="C24" s="6"/>
      <c r="D24" s="9"/>
      <c r="E24" s="13"/>
      <c r="F24" s="6"/>
      <c r="G24" s="6"/>
      <c r="I24" s="6"/>
      <c r="J24" s="6"/>
      <c r="L24" s="6"/>
      <c r="M24" s="6"/>
      <c r="O24" s="22"/>
      <c r="P24" s="23"/>
      <c r="Q24" s="22"/>
      <c r="R24" s="22"/>
      <c r="S24" s="23"/>
      <c r="T24" s="22"/>
      <c r="U24" s="22"/>
      <c r="V24" s="23"/>
      <c r="W24" s="22"/>
      <c r="X24" s="22"/>
      <c r="Y24" s="23"/>
      <c r="Z24" s="4" t="s">
        <v>18</v>
      </c>
    </row>
    <row r="25" spans="1:27" ht="12" customHeight="1">
      <c r="A25" s="4" t="s">
        <v>14</v>
      </c>
      <c r="B25" s="13"/>
      <c r="C25" s="6">
        <v>165</v>
      </c>
      <c r="D25" s="9"/>
      <c r="E25" s="13"/>
      <c r="F25" s="6">
        <v>67</v>
      </c>
      <c r="G25" s="6"/>
      <c r="I25" s="6">
        <v>100</v>
      </c>
      <c r="J25" s="6"/>
      <c r="L25" s="6">
        <v>104</v>
      </c>
      <c r="M25" s="6"/>
      <c r="O25" s="22">
        <v>104</v>
      </c>
      <c r="P25" s="23"/>
      <c r="Q25" s="22"/>
      <c r="R25" s="22">
        <v>104</v>
      </c>
      <c r="S25" s="23"/>
      <c r="T25" s="22"/>
      <c r="U25" s="22">
        <v>100</v>
      </c>
      <c r="V25" s="23"/>
      <c r="W25" s="22"/>
      <c r="X25" s="22">
        <v>104</v>
      </c>
      <c r="Y25" s="23"/>
      <c r="Z25" s="4" t="s">
        <v>14</v>
      </c>
      <c r="AA25" t="s">
        <v>86</v>
      </c>
    </row>
    <row r="26" spans="1:27" ht="12" customHeight="1">
      <c r="A26" s="4" t="s">
        <v>19</v>
      </c>
      <c r="B26" s="13"/>
      <c r="C26" s="6">
        <v>0</v>
      </c>
      <c r="D26" s="9"/>
      <c r="E26" s="13"/>
      <c r="F26" s="6"/>
      <c r="G26" s="6"/>
      <c r="I26" s="6">
        <v>0</v>
      </c>
      <c r="J26" s="6"/>
      <c r="L26" s="6">
        <v>18.75</v>
      </c>
      <c r="M26" s="6"/>
      <c r="O26" s="22">
        <v>24.4</v>
      </c>
      <c r="P26" s="23"/>
      <c r="Q26" s="22"/>
      <c r="R26" s="22">
        <v>23.48</v>
      </c>
      <c r="S26" s="23"/>
      <c r="T26" s="22"/>
      <c r="U26" s="22">
        <v>20</v>
      </c>
      <c r="V26" s="23"/>
      <c r="W26" s="22"/>
      <c r="X26" s="22">
        <v>25</v>
      </c>
      <c r="Y26" s="23"/>
      <c r="Z26" s="4" t="s">
        <v>19</v>
      </c>
    </row>
    <row r="27" spans="1:27" ht="12" customHeight="1">
      <c r="A27" s="2" t="s">
        <v>20</v>
      </c>
      <c r="B27" s="13"/>
      <c r="C27" s="6">
        <v>0</v>
      </c>
      <c r="D27" s="8"/>
      <c r="E27" s="13"/>
      <c r="F27" s="6"/>
      <c r="G27" s="6"/>
      <c r="I27" s="6">
        <v>0</v>
      </c>
      <c r="J27" s="6"/>
      <c r="L27" s="6">
        <v>25</v>
      </c>
      <c r="M27" s="6"/>
      <c r="O27" s="22"/>
      <c r="P27" s="23"/>
      <c r="Q27" s="22"/>
      <c r="R27" s="22"/>
      <c r="S27" s="23"/>
      <c r="T27" s="22"/>
      <c r="U27" s="22"/>
      <c r="V27" s="23"/>
      <c r="W27" s="22"/>
      <c r="X27" s="22"/>
      <c r="Y27" s="23"/>
      <c r="Z27" s="2" t="s">
        <v>20</v>
      </c>
    </row>
    <row r="28" spans="1:27" ht="12" customHeight="1">
      <c r="A28" s="2" t="s">
        <v>87</v>
      </c>
      <c r="B28" s="13"/>
      <c r="C28" s="6"/>
      <c r="D28" s="8"/>
      <c r="E28" s="13"/>
      <c r="F28" s="6"/>
      <c r="G28" s="6"/>
      <c r="I28" s="6"/>
      <c r="J28" s="6"/>
      <c r="L28" s="6"/>
      <c r="M28" s="6"/>
      <c r="O28" s="22"/>
      <c r="P28" s="23"/>
      <c r="Q28" s="22"/>
      <c r="R28" s="22">
        <v>75</v>
      </c>
      <c r="S28" s="23"/>
      <c r="T28" s="22"/>
      <c r="U28" s="22"/>
      <c r="V28" s="23"/>
      <c r="W28" s="22"/>
      <c r="X28" s="22">
        <v>75</v>
      </c>
      <c r="Y28" s="23"/>
      <c r="Z28" s="2" t="s">
        <v>73</v>
      </c>
    </row>
    <row r="29" spans="1:27" ht="12" customHeight="1">
      <c r="A29" s="2"/>
      <c r="B29" s="13"/>
      <c r="C29" s="6"/>
      <c r="D29" s="8">
        <f>SUM(C25:C27)</f>
        <v>165</v>
      </c>
      <c r="E29" s="13"/>
      <c r="F29" s="6"/>
      <c r="G29" s="16">
        <f>SUM(F25:F27)</f>
        <v>67</v>
      </c>
      <c r="I29" s="6"/>
      <c r="J29" s="16">
        <f>SUM(I25:I27)</f>
        <v>100</v>
      </c>
      <c r="L29" s="16"/>
      <c r="M29" s="16">
        <f>SUM(L25:L27)</f>
        <v>147.75</v>
      </c>
      <c r="O29" s="22"/>
      <c r="P29" s="23">
        <f>SUM(O25:O27)</f>
        <v>128.4</v>
      </c>
      <c r="Q29" s="22"/>
      <c r="R29" s="22"/>
      <c r="S29" s="23">
        <f>SUM(R24:R28)</f>
        <v>202.48000000000002</v>
      </c>
      <c r="T29" s="22"/>
      <c r="U29" s="22"/>
      <c r="V29" s="23">
        <f>SUM(U24:U27)</f>
        <v>120</v>
      </c>
      <c r="W29" s="23"/>
      <c r="X29" s="23"/>
      <c r="Y29" s="23">
        <f>SUM(X24:X28)</f>
        <v>204</v>
      </c>
      <c r="Z29" s="2"/>
    </row>
    <row r="30" spans="1:27" ht="12" customHeight="1">
      <c r="A30" s="4" t="s">
        <v>21</v>
      </c>
      <c r="B30" s="13"/>
      <c r="C30" s="6"/>
      <c r="D30" s="9"/>
      <c r="E30" s="13"/>
      <c r="F30" s="7"/>
      <c r="G30" s="7"/>
      <c r="I30" s="6"/>
      <c r="J30" s="6"/>
      <c r="L30" s="6"/>
      <c r="M30" s="6"/>
      <c r="O30" s="22"/>
      <c r="P30" s="23"/>
      <c r="Q30" s="22"/>
      <c r="R30" s="22"/>
      <c r="S30" s="23"/>
      <c r="T30" s="22"/>
      <c r="U30" s="22"/>
      <c r="V30" s="23"/>
      <c r="W30" s="22"/>
      <c r="X30" s="22"/>
      <c r="Y30" s="23"/>
      <c r="Z30" s="4" t="s">
        <v>21</v>
      </c>
    </row>
    <row r="31" spans="1:27" ht="12" customHeight="1">
      <c r="A31" s="4" t="s">
        <v>74</v>
      </c>
      <c r="B31" s="13"/>
      <c r="C31" s="6">
        <v>651.5</v>
      </c>
      <c r="D31" s="9"/>
      <c r="E31" s="13"/>
      <c r="F31" s="6">
        <v>621</v>
      </c>
      <c r="G31" s="6"/>
      <c r="I31" s="6">
        <v>860</v>
      </c>
      <c r="J31" s="6"/>
      <c r="L31" s="6">
        <v>1555</v>
      </c>
      <c r="M31" s="6"/>
      <c r="O31" s="22">
        <v>1625</v>
      </c>
      <c r="P31" s="23"/>
      <c r="Q31" s="22"/>
      <c r="R31" s="22">
        <v>2275</v>
      </c>
      <c r="S31" s="23"/>
      <c r="T31" s="22"/>
      <c r="U31" s="22">
        <v>3200</v>
      </c>
      <c r="V31" s="23"/>
      <c r="W31" s="22"/>
      <c r="X31" s="22">
        <v>3900</v>
      </c>
      <c r="Y31" s="23"/>
      <c r="Z31" s="4" t="s">
        <v>74</v>
      </c>
      <c r="AA31" t="s">
        <v>77</v>
      </c>
    </row>
    <row r="32" spans="1:27" ht="12" customHeight="1">
      <c r="A32" s="4" t="s">
        <v>22</v>
      </c>
      <c r="B32" s="13"/>
      <c r="C32" s="6">
        <v>0</v>
      </c>
      <c r="D32" s="9"/>
      <c r="E32" s="13"/>
      <c r="F32" s="6"/>
      <c r="G32" s="6"/>
      <c r="I32" s="6">
        <v>0</v>
      </c>
      <c r="J32" s="6"/>
      <c r="L32" s="6"/>
      <c r="M32" s="6"/>
      <c r="O32" s="22"/>
      <c r="P32" s="23"/>
      <c r="Q32" s="22"/>
      <c r="R32" s="22"/>
      <c r="S32" s="23"/>
      <c r="T32" s="22"/>
      <c r="U32" s="22"/>
      <c r="V32" s="23"/>
      <c r="W32" s="22"/>
      <c r="X32" s="22"/>
      <c r="Y32" s="23"/>
      <c r="Z32" s="4" t="s">
        <v>22</v>
      </c>
    </row>
    <row r="33" spans="1:27" ht="12" customHeight="1">
      <c r="A33" s="4" t="s">
        <v>23</v>
      </c>
      <c r="B33" s="13"/>
      <c r="C33" s="6">
        <v>0</v>
      </c>
      <c r="D33" s="9"/>
      <c r="E33" s="13"/>
      <c r="F33" s="6"/>
      <c r="G33" s="6"/>
      <c r="I33" s="6">
        <v>0</v>
      </c>
      <c r="J33" s="6"/>
      <c r="L33" s="6"/>
      <c r="M33" s="6"/>
      <c r="O33" s="22"/>
      <c r="P33" s="23"/>
      <c r="Q33" s="22"/>
      <c r="R33" s="22"/>
      <c r="S33" s="23"/>
      <c r="T33" s="22"/>
      <c r="U33" s="22"/>
      <c r="V33" s="23"/>
      <c r="W33" s="22"/>
      <c r="X33" s="22"/>
      <c r="Y33" s="23"/>
      <c r="Z33" s="4" t="s">
        <v>23</v>
      </c>
    </row>
    <row r="34" spans="1:27" ht="12" customHeight="1">
      <c r="A34" s="4" t="s">
        <v>15</v>
      </c>
      <c r="B34" s="13"/>
      <c r="C34" s="6">
        <v>0</v>
      </c>
      <c r="D34" s="9"/>
      <c r="E34" s="13"/>
      <c r="F34" s="6"/>
      <c r="G34" s="6"/>
      <c r="I34" s="6">
        <v>0</v>
      </c>
      <c r="J34" s="6"/>
      <c r="L34" s="6"/>
      <c r="M34" s="6"/>
      <c r="O34" s="22"/>
      <c r="P34" s="23"/>
      <c r="Q34" s="22"/>
      <c r="R34" s="22"/>
      <c r="S34" s="23"/>
      <c r="T34" s="22"/>
      <c r="U34" s="22"/>
      <c r="V34" s="23"/>
      <c r="W34" s="22"/>
      <c r="X34" s="22"/>
      <c r="Y34" s="23"/>
      <c r="Z34" s="4" t="s">
        <v>15</v>
      </c>
    </row>
    <row r="35" spans="1:27" ht="12" customHeight="1">
      <c r="A35" s="4" t="s">
        <v>24</v>
      </c>
      <c r="B35" s="13"/>
      <c r="C35" s="6">
        <v>72</v>
      </c>
      <c r="D35" s="9"/>
      <c r="E35" s="13"/>
      <c r="F35" s="6">
        <v>76</v>
      </c>
      <c r="G35" s="6"/>
      <c r="I35" s="6">
        <v>78</v>
      </c>
      <c r="J35" s="6"/>
      <c r="L35" s="6">
        <v>78</v>
      </c>
      <c r="M35" s="6"/>
      <c r="O35" s="22">
        <v>84</v>
      </c>
      <c r="P35" s="23"/>
      <c r="Q35" s="22"/>
      <c r="R35" s="22">
        <v>88</v>
      </c>
      <c r="S35" s="23"/>
      <c r="T35" s="22"/>
      <c r="U35" s="22">
        <v>86</v>
      </c>
      <c r="V35" s="23"/>
      <c r="W35" s="22"/>
      <c r="X35" s="22">
        <v>90</v>
      </c>
      <c r="Y35" s="23"/>
      <c r="Z35" s="4" t="s">
        <v>24</v>
      </c>
    </row>
    <row r="36" spans="1:27" ht="12" customHeight="1">
      <c r="A36" s="4" t="s">
        <v>25</v>
      </c>
      <c r="B36" s="13"/>
      <c r="C36" s="6">
        <v>0</v>
      </c>
      <c r="D36" s="9"/>
      <c r="E36" s="13"/>
      <c r="F36" s="6"/>
      <c r="G36" s="6"/>
      <c r="I36" s="6">
        <v>0</v>
      </c>
      <c r="J36" s="6"/>
      <c r="L36" s="6"/>
      <c r="M36" s="6"/>
      <c r="O36" s="22"/>
      <c r="P36" s="23"/>
      <c r="Q36" s="22"/>
      <c r="R36" s="22">
        <v>135.82</v>
      </c>
      <c r="S36" s="23"/>
      <c r="T36" s="22"/>
      <c r="U36" s="22"/>
      <c r="V36" s="23"/>
      <c r="W36" s="22"/>
      <c r="X36" s="22"/>
      <c r="Y36" s="23"/>
      <c r="Z36" s="4" t="s">
        <v>25</v>
      </c>
      <c r="AA36" t="s">
        <v>80</v>
      </c>
    </row>
    <row r="37" spans="1:27" ht="12" customHeight="1">
      <c r="A37" s="2"/>
      <c r="B37" s="13"/>
      <c r="C37" s="6"/>
      <c r="D37" s="8">
        <f>SUM(C31:C36)</f>
        <v>723.5</v>
      </c>
      <c r="E37" s="13"/>
      <c r="F37" s="6"/>
      <c r="G37" s="16">
        <f>SUM(F31:F36)</f>
        <v>697</v>
      </c>
      <c r="I37" s="6"/>
      <c r="J37" s="16">
        <f>SUM(I31:I36)</f>
        <v>938</v>
      </c>
      <c r="L37" s="16"/>
      <c r="M37" s="16">
        <f>SUM(L31:L36)</f>
        <v>1633</v>
      </c>
      <c r="O37" s="22"/>
      <c r="P37" s="23">
        <f>SUM(O31:O36)</f>
        <v>1709</v>
      </c>
      <c r="Q37" s="22"/>
      <c r="R37" s="22"/>
      <c r="S37" s="23">
        <f>SUM(R31:R36)</f>
        <v>2498.8200000000002</v>
      </c>
      <c r="T37" s="22"/>
      <c r="U37" s="22"/>
      <c r="V37" s="23">
        <f>SUM(U30:U36)</f>
        <v>3286</v>
      </c>
      <c r="W37" s="22"/>
      <c r="X37" s="22"/>
      <c r="Y37" s="23">
        <f>SUM(X31:X36)</f>
        <v>3990</v>
      </c>
      <c r="Z37" s="2"/>
      <c r="AA37" t="s">
        <v>79</v>
      </c>
    </row>
    <row r="38" spans="1:27" ht="12" customHeight="1">
      <c r="A38" s="4" t="s">
        <v>26</v>
      </c>
      <c r="B38" s="13"/>
      <c r="C38" s="6"/>
      <c r="D38" s="9"/>
      <c r="E38" s="13"/>
      <c r="F38" s="6"/>
      <c r="G38" s="6"/>
      <c r="I38" s="6"/>
      <c r="J38" s="6"/>
      <c r="L38" s="6"/>
      <c r="M38" s="6"/>
      <c r="O38" s="22"/>
      <c r="P38" s="23"/>
      <c r="Q38" s="22"/>
      <c r="R38" s="22"/>
      <c r="S38" s="23"/>
      <c r="T38" s="22"/>
      <c r="U38" s="22"/>
      <c r="V38" s="23"/>
      <c r="W38" s="22"/>
      <c r="X38" s="22"/>
      <c r="Y38" s="23"/>
      <c r="Z38" s="4" t="s">
        <v>26</v>
      </c>
    </row>
    <row r="39" spans="1:27" ht="12" customHeight="1">
      <c r="A39" s="4" t="s">
        <v>27</v>
      </c>
      <c r="B39" s="13"/>
      <c r="C39" s="6">
        <v>223.62</v>
      </c>
      <c r="D39" s="9"/>
      <c r="E39" s="13"/>
      <c r="F39" s="6">
        <v>0</v>
      </c>
      <c r="G39" s="6"/>
      <c r="I39" s="6">
        <v>75</v>
      </c>
      <c r="J39" s="6"/>
      <c r="L39" s="6">
        <v>145</v>
      </c>
      <c r="M39" s="6"/>
      <c r="O39" s="22">
        <v>38.5</v>
      </c>
      <c r="P39" s="23"/>
      <c r="Q39" s="22"/>
      <c r="R39" s="22"/>
      <c r="S39" s="23"/>
      <c r="T39" s="22"/>
      <c r="U39" s="22">
        <v>150</v>
      </c>
      <c r="V39" s="23"/>
      <c r="W39" s="22"/>
      <c r="X39" s="22">
        <v>150</v>
      </c>
      <c r="Y39" s="23"/>
      <c r="Z39" s="4" t="s">
        <v>27</v>
      </c>
    </row>
    <row r="40" spans="1:27" ht="12" customHeight="1">
      <c r="A40" s="4" t="s">
        <v>28</v>
      </c>
      <c r="B40" s="13"/>
      <c r="C40" s="6">
        <v>128.04</v>
      </c>
      <c r="D40" s="9"/>
      <c r="E40" s="13"/>
      <c r="F40" s="6">
        <v>198.14</v>
      </c>
      <c r="G40" s="6"/>
      <c r="I40" s="6">
        <v>25</v>
      </c>
      <c r="J40" s="6"/>
      <c r="L40" s="6">
        <v>-40.5</v>
      </c>
      <c r="M40" s="6"/>
      <c r="O40" s="22"/>
      <c r="P40" s="23"/>
      <c r="Q40" s="22"/>
      <c r="R40" s="22"/>
      <c r="S40" s="23"/>
      <c r="T40" s="22"/>
      <c r="U40" s="22">
        <v>200</v>
      </c>
      <c r="V40" s="23"/>
      <c r="W40" s="22"/>
      <c r="X40" s="22">
        <v>200</v>
      </c>
      <c r="Y40" s="23"/>
      <c r="Z40" s="4" t="s">
        <v>28</v>
      </c>
    </row>
    <row r="41" spans="1:27" ht="12" customHeight="1">
      <c r="A41" s="4"/>
      <c r="B41" s="13"/>
      <c r="C41" s="6"/>
      <c r="D41" s="8">
        <f>SUM(C38:C40)</f>
        <v>351.65999999999997</v>
      </c>
      <c r="E41" s="13"/>
      <c r="F41" s="6"/>
      <c r="G41" s="16">
        <f>SUM(F39:F40)</f>
        <v>198.14</v>
      </c>
      <c r="I41" s="6"/>
      <c r="J41" s="16">
        <f>SUM(I39:I40)</f>
        <v>100</v>
      </c>
      <c r="L41" s="16"/>
      <c r="M41" s="16">
        <f>SUM(L38:L40)</f>
        <v>104.5</v>
      </c>
      <c r="O41" s="22"/>
      <c r="P41" s="23">
        <f>SUM(O39:O40)</f>
        <v>38.5</v>
      </c>
      <c r="Q41" s="22"/>
      <c r="R41" s="22"/>
      <c r="S41" s="23"/>
      <c r="T41" s="22"/>
      <c r="U41" s="22"/>
      <c r="V41" s="23">
        <f>SUM(U38:U40)</f>
        <v>350</v>
      </c>
      <c r="W41" s="22"/>
      <c r="X41" s="22"/>
      <c r="Y41" s="23">
        <f>SUM(X38:X40)</f>
        <v>350</v>
      </c>
      <c r="Z41" s="4"/>
    </row>
    <row r="42" spans="1:27" ht="12" customHeight="1">
      <c r="A42" s="4" t="s">
        <v>29</v>
      </c>
      <c r="B42" s="13"/>
      <c r="C42" s="6"/>
      <c r="D42" s="9"/>
      <c r="E42" s="13"/>
      <c r="F42" s="6"/>
      <c r="G42" s="6"/>
      <c r="I42" s="6"/>
      <c r="J42" s="6"/>
      <c r="L42" s="6"/>
      <c r="M42" s="6"/>
      <c r="O42" s="22"/>
      <c r="P42" s="23"/>
      <c r="Q42" s="22"/>
      <c r="R42" s="22"/>
      <c r="S42" s="23"/>
      <c r="T42" s="22"/>
      <c r="U42" s="22"/>
      <c r="V42" s="23"/>
      <c r="W42" s="22"/>
      <c r="X42" s="22"/>
      <c r="Y42" s="23"/>
      <c r="Z42" s="4" t="s">
        <v>29</v>
      </c>
    </row>
    <row r="43" spans="1:27" ht="12" customHeight="1">
      <c r="A43" s="4" t="s">
        <v>30</v>
      </c>
      <c r="B43" s="13"/>
      <c r="C43" s="6">
        <v>783.77</v>
      </c>
      <c r="D43" s="9"/>
      <c r="E43" s="13"/>
      <c r="F43" s="6">
        <v>228.32</v>
      </c>
      <c r="G43" s="6"/>
      <c r="I43" s="6">
        <v>830.17</v>
      </c>
      <c r="J43" s="6"/>
      <c r="L43" s="6">
        <v>5103.2700000000004</v>
      </c>
      <c r="M43" s="6"/>
      <c r="O43" s="22">
        <v>7888.35</v>
      </c>
      <c r="P43" s="23"/>
      <c r="Q43" s="22"/>
      <c r="R43" s="22">
        <v>219.99</v>
      </c>
      <c r="S43" s="23"/>
      <c r="T43" s="22"/>
      <c r="U43" s="22">
        <v>5250</v>
      </c>
      <c r="V43" s="23"/>
      <c r="W43" s="22"/>
      <c r="X43" s="22">
        <v>5000</v>
      </c>
      <c r="Y43" s="23"/>
      <c r="Z43" s="4" t="s">
        <v>30</v>
      </c>
      <c r="AA43" t="s">
        <v>75</v>
      </c>
    </row>
    <row r="44" spans="1:27" ht="12" customHeight="1">
      <c r="A44" s="4" t="s">
        <v>31</v>
      </c>
      <c r="B44" s="13"/>
      <c r="C44" s="6"/>
      <c r="D44" s="9"/>
      <c r="E44" s="13"/>
      <c r="F44" s="6"/>
      <c r="G44" s="6"/>
      <c r="I44" s="6"/>
      <c r="J44" s="6"/>
      <c r="L44" s="6"/>
      <c r="M44" s="6"/>
      <c r="O44" s="22"/>
      <c r="P44" s="23"/>
      <c r="Q44" s="22"/>
      <c r="R44" s="22"/>
      <c r="S44" s="23"/>
      <c r="T44" s="22"/>
      <c r="U44" s="22"/>
      <c r="V44" s="23"/>
      <c r="W44" s="22"/>
      <c r="X44" s="22"/>
      <c r="Y44" s="23"/>
      <c r="Z44" s="4" t="s">
        <v>31</v>
      </c>
    </row>
    <row r="45" spans="1:27" ht="12" customHeight="1">
      <c r="A45" s="4"/>
      <c r="B45" s="13"/>
      <c r="C45" s="6"/>
      <c r="D45" s="8">
        <f>SUM(C43)</f>
        <v>783.77</v>
      </c>
      <c r="E45" s="13"/>
      <c r="F45" s="6"/>
      <c r="G45" s="16">
        <f>SUM(F43)</f>
        <v>228.32</v>
      </c>
      <c r="I45" s="6"/>
      <c r="J45" s="16">
        <f>SUM(I43)</f>
        <v>830.17</v>
      </c>
      <c r="L45" s="16"/>
      <c r="M45" s="16">
        <f>SUM(L42:L44)</f>
        <v>5103.2700000000004</v>
      </c>
      <c r="O45" s="22"/>
      <c r="P45" s="23">
        <f>SUM(O43:O44)</f>
        <v>7888.35</v>
      </c>
      <c r="Q45" s="22"/>
      <c r="R45" s="22"/>
      <c r="S45" s="23">
        <f>SUM(R43:R44)</f>
        <v>219.99</v>
      </c>
      <c r="T45" s="22"/>
      <c r="U45" s="22"/>
      <c r="V45" s="23">
        <f>SUM(U43:U44)</f>
        <v>5250</v>
      </c>
      <c r="W45" s="22"/>
      <c r="X45" s="22"/>
      <c r="Y45" s="23">
        <f>SUM(X42:X44)</f>
        <v>5000</v>
      </c>
      <c r="Z45" s="4"/>
    </row>
    <row r="46" spans="1:27" ht="12" customHeight="1">
      <c r="A46" s="4" t="s">
        <v>32</v>
      </c>
      <c r="B46" s="13"/>
      <c r="C46" s="6">
        <v>120</v>
      </c>
      <c r="D46" s="9"/>
      <c r="E46" s="13"/>
      <c r="F46" s="6">
        <v>160</v>
      </c>
      <c r="G46" s="6"/>
      <c r="I46" s="6">
        <v>425</v>
      </c>
      <c r="J46" s="6"/>
      <c r="L46" s="6">
        <v>60</v>
      </c>
      <c r="M46" s="6"/>
      <c r="O46" s="22"/>
      <c r="P46" s="23"/>
      <c r="Q46" s="22"/>
      <c r="R46" s="22">
        <v>1180</v>
      </c>
      <c r="S46" s="23"/>
      <c r="T46" s="22"/>
      <c r="U46" s="22">
        <v>200</v>
      </c>
      <c r="V46" s="23"/>
      <c r="W46" s="22"/>
      <c r="X46" s="22">
        <v>1600</v>
      </c>
      <c r="Y46" s="23"/>
      <c r="Z46" s="4" t="s">
        <v>32</v>
      </c>
      <c r="AA46" t="s">
        <v>76</v>
      </c>
    </row>
    <row r="47" spans="1:27" ht="12" customHeight="1">
      <c r="A47" s="4"/>
      <c r="B47" s="13"/>
      <c r="C47" s="6"/>
      <c r="D47" s="8">
        <f>SUM(C46)</f>
        <v>120</v>
      </c>
      <c r="E47" s="13"/>
      <c r="F47" s="6"/>
      <c r="G47" s="16">
        <f>SUM(F46)</f>
        <v>160</v>
      </c>
      <c r="I47" s="6"/>
      <c r="J47" s="16">
        <f>SUM(I46)</f>
        <v>425</v>
      </c>
      <c r="L47" s="16"/>
      <c r="M47" s="16">
        <f>SUM(L46)</f>
        <v>60</v>
      </c>
      <c r="O47" s="22"/>
      <c r="P47" s="23"/>
      <c r="Q47" s="22"/>
      <c r="R47" s="22"/>
      <c r="S47" s="23">
        <f>SUM(R46)</f>
        <v>1180</v>
      </c>
      <c r="T47" s="22"/>
      <c r="U47" s="22"/>
      <c r="V47" s="23">
        <f>SUM(U46)</f>
        <v>200</v>
      </c>
      <c r="W47" s="22"/>
      <c r="X47" s="22"/>
      <c r="Y47" s="23">
        <f>SUM(X46)</f>
        <v>1600</v>
      </c>
      <c r="Z47" s="4"/>
    </row>
    <row r="48" spans="1:27" ht="12" customHeight="1">
      <c r="A48" s="4" t="s">
        <v>33</v>
      </c>
      <c r="B48" s="13"/>
      <c r="C48" s="6"/>
      <c r="D48" s="9"/>
      <c r="E48" s="13"/>
      <c r="F48" s="6"/>
      <c r="G48" s="6"/>
      <c r="I48" s="6"/>
      <c r="J48" s="6"/>
      <c r="L48" s="6"/>
      <c r="M48" s="6"/>
      <c r="O48" s="22"/>
      <c r="P48" s="23"/>
      <c r="Q48" s="22"/>
      <c r="R48" s="22"/>
      <c r="S48" s="23"/>
      <c r="T48" s="22"/>
      <c r="U48" s="22"/>
      <c r="V48" s="23"/>
      <c r="W48" s="22"/>
      <c r="X48" s="22"/>
      <c r="Y48" s="23"/>
      <c r="Z48" s="4" t="s">
        <v>33</v>
      </c>
    </row>
    <row r="49" spans="1:27" ht="12" customHeight="1">
      <c r="A49" s="4" t="s">
        <v>34</v>
      </c>
      <c r="B49" s="13"/>
      <c r="C49" s="6">
        <v>9888.52</v>
      </c>
      <c r="D49" s="9"/>
      <c r="E49" s="13"/>
      <c r="F49" s="6">
        <v>1036.6400000000001</v>
      </c>
      <c r="G49" s="6"/>
      <c r="I49" s="6">
        <v>5130</v>
      </c>
      <c r="J49" s="6"/>
      <c r="L49" s="6">
        <v>6273</v>
      </c>
      <c r="M49" s="6"/>
      <c r="O49" s="22">
        <v>7187.5</v>
      </c>
      <c r="P49" s="23"/>
      <c r="Q49" s="22"/>
      <c r="R49" s="22"/>
      <c r="S49" s="23"/>
      <c r="T49" s="22"/>
      <c r="U49" s="22">
        <v>5200</v>
      </c>
      <c r="V49" s="23"/>
      <c r="W49" s="22"/>
      <c r="X49" s="22">
        <v>5200</v>
      </c>
      <c r="Y49" s="23"/>
      <c r="Z49" s="4" t="s">
        <v>34</v>
      </c>
      <c r="AA49" t="s">
        <v>81</v>
      </c>
    </row>
    <row r="50" spans="1:27" ht="12" customHeight="1">
      <c r="A50" s="4"/>
      <c r="B50" s="13"/>
      <c r="C50" s="6"/>
      <c r="D50" s="8">
        <f>SUM(C49)</f>
        <v>9888.52</v>
      </c>
      <c r="E50" s="13"/>
      <c r="F50" s="6"/>
      <c r="G50" s="16">
        <f>SUM(F49)</f>
        <v>1036.6400000000001</v>
      </c>
      <c r="I50" s="6"/>
      <c r="J50" s="16">
        <f>SUM(I49)</f>
        <v>5130</v>
      </c>
      <c r="L50" s="16"/>
      <c r="M50" s="16">
        <f>SUM(L49)</f>
        <v>6273</v>
      </c>
      <c r="O50" s="22"/>
      <c r="P50" s="23">
        <f>SUM(O49)</f>
        <v>7187.5</v>
      </c>
      <c r="Q50" s="22"/>
      <c r="R50" s="22"/>
      <c r="S50" s="23"/>
      <c r="T50" s="22"/>
      <c r="U50" s="22"/>
      <c r="V50" s="23">
        <f>SUM(U49)</f>
        <v>5200</v>
      </c>
      <c r="W50" s="22"/>
      <c r="X50" s="22"/>
      <c r="Y50" s="23">
        <f>SUM(X49)</f>
        <v>5200</v>
      </c>
      <c r="Z50" s="4"/>
    </row>
    <row r="51" spans="1:27" ht="12" customHeight="1">
      <c r="A51" s="4" t="s">
        <v>35</v>
      </c>
      <c r="B51" s="13"/>
      <c r="C51" s="6"/>
      <c r="D51" s="9"/>
      <c r="E51" s="13"/>
      <c r="F51" s="6"/>
      <c r="G51" s="6"/>
      <c r="I51" s="6"/>
      <c r="J51" s="6"/>
      <c r="L51" s="6"/>
      <c r="M51" s="6"/>
      <c r="O51" s="22"/>
      <c r="P51" s="23"/>
      <c r="Q51" s="22"/>
      <c r="R51" s="22">
        <v>12.5</v>
      </c>
      <c r="S51" s="23"/>
      <c r="T51" s="22"/>
      <c r="U51" s="22"/>
      <c r="V51" s="23"/>
      <c r="W51" s="22"/>
      <c r="X51" s="22"/>
      <c r="Y51" s="23"/>
      <c r="Z51" s="4" t="s">
        <v>35</v>
      </c>
    </row>
    <row r="52" spans="1:27" ht="12" customHeight="1">
      <c r="A52" s="4" t="s">
        <v>36</v>
      </c>
      <c r="B52" s="13"/>
      <c r="C52" s="6">
        <v>210</v>
      </c>
      <c r="D52" s="9"/>
      <c r="E52" s="13"/>
      <c r="F52" s="6">
        <v>210</v>
      </c>
      <c r="G52" s="6"/>
      <c r="I52" s="6">
        <v>210</v>
      </c>
      <c r="J52" s="6"/>
      <c r="L52" s="6">
        <v>210</v>
      </c>
      <c r="M52" s="6"/>
      <c r="O52" s="22">
        <v>210</v>
      </c>
      <c r="P52" s="23"/>
      <c r="Q52" s="22"/>
      <c r="R52" s="22">
        <v>225</v>
      </c>
      <c r="S52" s="23"/>
      <c r="T52" s="22"/>
      <c r="U52" s="22">
        <v>225</v>
      </c>
      <c r="V52" s="23"/>
      <c r="W52" s="22"/>
      <c r="X52" s="22">
        <v>225</v>
      </c>
      <c r="Y52" s="23"/>
      <c r="Z52" s="4" t="s">
        <v>36</v>
      </c>
    </row>
    <row r="53" spans="1:27" ht="12" customHeight="1">
      <c r="A53" s="4" t="s">
        <v>37</v>
      </c>
      <c r="B53" s="13"/>
      <c r="C53" s="6">
        <v>124</v>
      </c>
      <c r="D53" s="9"/>
      <c r="E53" s="13"/>
      <c r="F53" s="6">
        <v>84.5</v>
      </c>
      <c r="G53" s="6"/>
      <c r="I53" s="6">
        <v>442.75</v>
      </c>
      <c r="J53" s="6"/>
      <c r="L53" s="6">
        <v>171</v>
      </c>
      <c r="M53" s="6"/>
      <c r="O53" s="22">
        <v>189.75</v>
      </c>
      <c r="P53" s="23"/>
      <c r="Q53" s="22"/>
      <c r="R53" s="22">
        <v>92.4</v>
      </c>
      <c r="S53" s="23"/>
      <c r="T53" s="22"/>
      <c r="U53" s="22">
        <v>200</v>
      </c>
      <c r="V53" s="23"/>
      <c r="W53" s="22"/>
      <c r="X53" s="22">
        <v>200</v>
      </c>
      <c r="Y53" s="23"/>
      <c r="Z53" s="4" t="s">
        <v>37</v>
      </c>
    </row>
    <row r="54" spans="1:27" ht="12" customHeight="1">
      <c r="A54" s="4" t="s">
        <v>15</v>
      </c>
      <c r="B54" s="13"/>
      <c r="C54" s="6">
        <v>312.39999999999998</v>
      </c>
      <c r="D54" s="9"/>
      <c r="E54" s="13"/>
      <c r="F54" s="6">
        <v>-10</v>
      </c>
      <c r="G54" s="6"/>
      <c r="I54" s="6">
        <v>323</v>
      </c>
      <c r="J54" s="6"/>
      <c r="L54" s="6">
        <v>161</v>
      </c>
      <c r="M54" s="6"/>
      <c r="O54" s="22">
        <v>343</v>
      </c>
      <c r="P54" s="23"/>
      <c r="Q54" s="22"/>
      <c r="R54" s="22"/>
      <c r="S54" s="23"/>
      <c r="T54" s="22"/>
      <c r="U54" s="22">
        <v>200</v>
      </c>
      <c r="V54" s="23"/>
      <c r="W54" s="22"/>
      <c r="X54" s="22">
        <v>200</v>
      </c>
      <c r="Y54" s="23"/>
      <c r="Z54" s="4" t="s">
        <v>15</v>
      </c>
    </row>
    <row r="55" spans="1:27" ht="12" customHeight="1">
      <c r="A55" s="4" t="s">
        <v>38</v>
      </c>
      <c r="B55" s="13"/>
      <c r="C55" s="6">
        <v>28.87</v>
      </c>
      <c r="D55" s="9"/>
      <c r="E55" s="13"/>
      <c r="F55" s="6"/>
      <c r="G55" s="6"/>
      <c r="I55" s="6">
        <v>25</v>
      </c>
      <c r="J55" s="6"/>
      <c r="L55" s="6">
        <v>50</v>
      </c>
      <c r="M55" s="6"/>
      <c r="O55" s="22">
        <v>51</v>
      </c>
      <c r="P55" s="23"/>
      <c r="Q55" s="22"/>
      <c r="R55" s="22">
        <v>26</v>
      </c>
      <c r="S55" s="23"/>
      <c r="T55" s="22"/>
      <c r="U55" s="22">
        <v>30</v>
      </c>
      <c r="V55" s="23"/>
      <c r="W55" s="22"/>
      <c r="X55" s="22">
        <v>30</v>
      </c>
      <c r="Y55" s="23"/>
      <c r="Z55" s="4" t="s">
        <v>38</v>
      </c>
    </row>
    <row r="56" spans="1:27" ht="12" customHeight="1">
      <c r="A56" s="4"/>
      <c r="B56" s="13"/>
      <c r="C56" s="6"/>
      <c r="D56" s="8">
        <f>SUM(C52:C55)</f>
        <v>675.27</v>
      </c>
      <c r="E56" s="13"/>
      <c r="F56" s="6"/>
      <c r="G56" s="16">
        <f>SUM(F52:F55)</f>
        <v>284.5</v>
      </c>
      <c r="I56" s="6"/>
      <c r="J56" s="16">
        <f>SUM(I52:I55)</f>
        <v>1000.75</v>
      </c>
      <c r="L56" s="16"/>
      <c r="M56" s="16">
        <f>SUM(L52:L55)</f>
        <v>592</v>
      </c>
      <c r="O56" s="22"/>
      <c r="P56" s="23">
        <f>SUM(O52:O55)</f>
        <v>793.75</v>
      </c>
      <c r="Q56" s="22"/>
      <c r="R56" s="22"/>
      <c r="S56" s="23">
        <f>SUM(R51:R55)</f>
        <v>355.9</v>
      </c>
      <c r="T56" s="22"/>
      <c r="U56" s="22"/>
      <c r="V56" s="23">
        <f>SUM(U51:U55)</f>
        <v>655</v>
      </c>
      <c r="W56" s="22"/>
      <c r="X56" s="22"/>
      <c r="Y56" s="23">
        <f>SUM(X52:X55)</f>
        <v>655</v>
      </c>
      <c r="Z56" s="4"/>
    </row>
    <row r="57" spans="1:27" ht="12" customHeight="1">
      <c r="A57" s="4" t="s">
        <v>39</v>
      </c>
      <c r="B57" s="13"/>
      <c r="C57" s="6"/>
      <c r="D57" s="9"/>
      <c r="E57" s="13"/>
      <c r="F57" s="6"/>
      <c r="G57" s="6"/>
      <c r="I57" s="6"/>
      <c r="J57" s="6"/>
      <c r="L57" s="6"/>
      <c r="M57" s="6"/>
      <c r="O57" s="22"/>
      <c r="P57" s="23"/>
      <c r="Q57" s="22"/>
      <c r="R57" s="22"/>
      <c r="S57" s="23"/>
      <c r="T57" s="22"/>
      <c r="U57" s="22"/>
      <c r="V57" s="23"/>
      <c r="W57" s="22"/>
      <c r="X57" s="22"/>
      <c r="Y57" s="23"/>
      <c r="Z57" s="4" t="s">
        <v>39</v>
      </c>
    </row>
    <row r="58" spans="1:27" ht="12" customHeight="1">
      <c r="A58" s="4" t="s">
        <v>40</v>
      </c>
      <c r="B58" s="13"/>
      <c r="C58" s="6">
        <v>13.98</v>
      </c>
      <c r="D58" s="9"/>
      <c r="E58" s="13"/>
      <c r="F58" s="6">
        <v>20.97</v>
      </c>
      <c r="G58" s="6"/>
      <c r="I58" s="6">
        <v>13.99</v>
      </c>
      <c r="J58" s="6"/>
      <c r="L58" s="6"/>
      <c r="M58" s="6"/>
      <c r="O58" s="22"/>
      <c r="P58" s="23"/>
      <c r="Q58" s="22"/>
      <c r="R58" s="22"/>
      <c r="S58" s="23"/>
      <c r="T58" s="22"/>
      <c r="U58" s="22">
        <v>0</v>
      </c>
      <c r="V58" s="23"/>
      <c r="W58" s="22"/>
      <c r="X58" s="22">
        <v>0</v>
      </c>
      <c r="Y58" s="23"/>
      <c r="Z58" s="4" t="s">
        <v>40</v>
      </c>
    </row>
    <row r="59" spans="1:27" ht="12" customHeight="1">
      <c r="A59" s="4" t="s">
        <v>41</v>
      </c>
      <c r="B59" s="13"/>
      <c r="C59" s="6">
        <v>161</v>
      </c>
      <c r="D59" s="9"/>
      <c r="E59" s="13"/>
      <c r="F59" s="6">
        <v>261.41000000000003</v>
      </c>
      <c r="G59" s="6"/>
      <c r="I59" s="6">
        <v>75.06</v>
      </c>
      <c r="J59" s="6"/>
      <c r="L59" s="6"/>
      <c r="M59" s="6"/>
      <c r="O59" s="22">
        <v>469.68</v>
      </c>
      <c r="P59" s="23"/>
      <c r="Q59" s="22"/>
      <c r="R59" s="22"/>
      <c r="S59" s="23"/>
      <c r="T59" s="22"/>
      <c r="U59" s="22">
        <v>250</v>
      </c>
      <c r="V59" s="23"/>
      <c r="W59" s="22"/>
      <c r="X59" s="22">
        <v>250</v>
      </c>
      <c r="Y59" s="23"/>
      <c r="Z59" s="4" t="s">
        <v>41</v>
      </c>
    </row>
    <row r="60" spans="1:27" ht="12" customHeight="1">
      <c r="A60" s="4" t="s">
        <v>42</v>
      </c>
      <c r="B60" s="13"/>
      <c r="C60" s="6">
        <v>99.48</v>
      </c>
      <c r="D60" s="9"/>
      <c r="E60" s="13"/>
      <c r="F60" s="6">
        <v>89.99</v>
      </c>
      <c r="G60" s="6"/>
      <c r="I60" s="6">
        <v>89.99</v>
      </c>
      <c r="J60" s="6"/>
      <c r="L60" s="6">
        <v>89.99</v>
      </c>
      <c r="M60" s="6"/>
      <c r="O60" s="22">
        <v>162.97999999999999</v>
      </c>
      <c r="P60" s="23"/>
      <c r="Q60" s="22"/>
      <c r="R60" s="22"/>
      <c r="S60" s="23"/>
      <c r="T60" s="22"/>
      <c r="U60" s="22">
        <v>150</v>
      </c>
      <c r="V60" s="23"/>
      <c r="W60" s="22"/>
      <c r="X60" s="22">
        <v>150</v>
      </c>
      <c r="Y60" s="23"/>
      <c r="Z60" s="4" t="s">
        <v>42</v>
      </c>
    </row>
    <row r="61" spans="1:27" ht="12" customHeight="1">
      <c r="A61" s="2"/>
      <c r="B61" s="13"/>
      <c r="C61" s="6"/>
      <c r="D61" s="8">
        <f>SUM(C58:C60)</f>
        <v>274.45999999999998</v>
      </c>
      <c r="E61" s="13"/>
      <c r="F61" s="6"/>
      <c r="G61" s="16">
        <f>SUM(F58:F60)</f>
        <v>372.37</v>
      </c>
      <c r="I61" s="6"/>
      <c r="J61" s="16">
        <f>SUM(I58:I60)</f>
        <v>179.04</v>
      </c>
      <c r="L61" s="16"/>
      <c r="M61" s="16"/>
      <c r="O61" s="22"/>
      <c r="P61" s="23">
        <f>SUM(O58:O60)</f>
        <v>632.66</v>
      </c>
      <c r="Q61" s="22"/>
      <c r="R61" s="22"/>
      <c r="S61" s="23"/>
      <c r="T61" s="22"/>
      <c r="U61" s="22"/>
      <c r="V61" s="23">
        <f>SUM(U57:U60)</f>
        <v>400</v>
      </c>
      <c r="W61" s="22"/>
      <c r="X61" s="22"/>
      <c r="Y61" s="23">
        <f>SUM(X58:X60)</f>
        <v>400</v>
      </c>
      <c r="Z61" s="2"/>
    </row>
    <row r="62" spans="1:27" ht="12" customHeight="1">
      <c r="A62" s="4" t="s">
        <v>43</v>
      </c>
      <c r="B62" s="13"/>
      <c r="C62" s="6">
        <v>0</v>
      </c>
      <c r="D62" s="9"/>
      <c r="E62" s="13"/>
      <c r="F62" s="6"/>
      <c r="G62" s="6"/>
      <c r="I62" s="6"/>
      <c r="J62" s="6"/>
      <c r="L62" s="6"/>
      <c r="M62" s="6"/>
      <c r="O62" s="22"/>
      <c r="P62" s="23"/>
      <c r="Q62" s="22"/>
      <c r="R62" s="22"/>
      <c r="S62" s="23"/>
      <c r="T62" s="22"/>
      <c r="U62" s="22"/>
      <c r="V62" s="23"/>
      <c r="W62" s="22"/>
      <c r="X62" s="22"/>
      <c r="Y62" s="23"/>
      <c r="Z62" s="4" t="s">
        <v>43</v>
      </c>
      <c r="AA62" t="s">
        <v>83</v>
      </c>
    </row>
    <row r="63" spans="1:27" ht="12" customHeight="1">
      <c r="A63" s="4" t="s">
        <v>44</v>
      </c>
      <c r="B63" s="13"/>
      <c r="C63" s="6"/>
      <c r="D63" s="9"/>
      <c r="E63" s="13"/>
      <c r="F63" s="6"/>
      <c r="G63" s="6"/>
      <c r="I63" s="6"/>
      <c r="J63" s="6"/>
      <c r="L63" s="6"/>
      <c r="M63" s="6"/>
      <c r="O63" s="22"/>
      <c r="P63" s="23"/>
      <c r="Q63" s="22"/>
      <c r="R63" s="22"/>
      <c r="S63" s="23"/>
      <c r="T63" s="22"/>
      <c r="U63" s="22">
        <v>0</v>
      </c>
      <c r="V63" s="23"/>
      <c r="W63" s="22"/>
      <c r="X63" s="22">
        <v>0</v>
      </c>
      <c r="Y63" s="23"/>
      <c r="Z63" s="4" t="s">
        <v>44</v>
      </c>
    </row>
    <row r="64" spans="1:27" ht="12" customHeight="1">
      <c r="A64" s="2"/>
      <c r="B64" s="13"/>
      <c r="C64" s="6"/>
      <c r="D64" s="8">
        <f>SUM(C62)</f>
        <v>0</v>
      </c>
      <c r="E64" s="13"/>
      <c r="F64" s="6"/>
      <c r="G64" s="16">
        <f>SUM(F62)</f>
        <v>0</v>
      </c>
      <c r="I64" s="6"/>
      <c r="J64" s="16">
        <f>SUM(I62)</f>
        <v>0</v>
      </c>
      <c r="L64" s="16"/>
      <c r="M64" s="16"/>
      <c r="O64" s="22"/>
      <c r="P64" s="23"/>
      <c r="Q64" s="22"/>
      <c r="R64" s="22"/>
      <c r="S64" s="23"/>
      <c r="T64" s="22"/>
      <c r="U64" s="22"/>
      <c r="V64" s="23">
        <f>SUM(U63)</f>
        <v>0</v>
      </c>
      <c r="W64" s="22"/>
      <c r="X64" s="22"/>
      <c r="Y64" s="23">
        <f>SUM(X63)</f>
        <v>0</v>
      </c>
      <c r="Z64" s="2"/>
    </row>
    <row r="65" spans="1:27" ht="12" customHeight="1">
      <c r="A65" s="2" t="s">
        <v>45</v>
      </c>
      <c r="B65" s="13"/>
      <c r="C65" s="6">
        <v>355.65</v>
      </c>
      <c r="D65" s="8"/>
      <c r="E65" s="13"/>
      <c r="F65" s="6">
        <v>367.22</v>
      </c>
      <c r="G65" s="6"/>
      <c r="I65" s="6">
        <v>0</v>
      </c>
      <c r="J65" s="6"/>
      <c r="L65" s="6"/>
      <c r="M65" s="6"/>
      <c r="O65" s="22">
        <v>382.04</v>
      </c>
      <c r="P65" s="23"/>
      <c r="Q65" s="22"/>
      <c r="R65" s="22"/>
      <c r="S65" s="23"/>
      <c r="T65" s="22"/>
      <c r="U65" s="22">
        <v>750</v>
      </c>
      <c r="V65" s="23"/>
      <c r="W65" s="22"/>
      <c r="X65" s="22">
        <v>750</v>
      </c>
      <c r="Y65" s="23"/>
      <c r="Z65" s="2" t="s">
        <v>45</v>
      </c>
    </row>
    <row r="66" spans="1:27" ht="12" customHeight="1">
      <c r="A66" s="2"/>
      <c r="B66" s="13"/>
      <c r="C66" s="6"/>
      <c r="D66" s="8">
        <f>SUM(C65)</f>
        <v>355.65</v>
      </c>
      <c r="E66" s="13"/>
      <c r="F66" s="6"/>
      <c r="G66" s="16">
        <f>SUM(F65)</f>
        <v>367.22</v>
      </c>
      <c r="I66" s="6"/>
      <c r="J66" s="16">
        <f>SUM(I65)</f>
        <v>0</v>
      </c>
      <c r="L66" s="16"/>
      <c r="M66" s="16"/>
      <c r="O66" s="22"/>
      <c r="P66" s="23">
        <f>SUM(O65)</f>
        <v>382.04</v>
      </c>
      <c r="Q66" s="22"/>
      <c r="R66" s="22"/>
      <c r="S66" s="23"/>
      <c r="T66" s="22"/>
      <c r="U66" s="22"/>
      <c r="V66" s="23">
        <f>SUM(U65)</f>
        <v>750</v>
      </c>
      <c r="W66" s="22"/>
      <c r="X66" s="22"/>
      <c r="Y66" s="23">
        <f>SUM(X65)</f>
        <v>750</v>
      </c>
      <c r="Z66" s="2"/>
    </row>
    <row r="67" spans="1:27" ht="12" customHeight="1">
      <c r="A67" s="4" t="s">
        <v>46</v>
      </c>
      <c r="B67" s="13"/>
      <c r="C67" s="6"/>
      <c r="D67" s="9"/>
      <c r="E67" s="13"/>
      <c r="F67" s="6"/>
      <c r="G67" s="6"/>
      <c r="I67" s="6"/>
      <c r="J67" s="6"/>
      <c r="L67" s="6"/>
      <c r="M67" s="6"/>
      <c r="O67" s="22"/>
      <c r="P67" s="23"/>
      <c r="Q67" s="22"/>
      <c r="R67" s="22"/>
      <c r="S67" s="23"/>
      <c r="T67" s="22"/>
      <c r="U67" s="22"/>
      <c r="V67" s="23"/>
      <c r="W67" s="22"/>
      <c r="X67" s="22"/>
      <c r="Y67" s="23"/>
      <c r="Z67" s="4" t="s">
        <v>46</v>
      </c>
    </row>
    <row r="68" spans="1:27" ht="12" customHeight="1">
      <c r="A68" s="2" t="s">
        <v>47</v>
      </c>
      <c r="B68" s="13"/>
      <c r="C68" s="6">
        <v>1028</v>
      </c>
      <c r="D68" s="9"/>
      <c r="E68" s="13"/>
      <c r="F68" s="6">
        <v>1028</v>
      </c>
      <c r="G68" s="6"/>
      <c r="I68" s="6">
        <v>1028</v>
      </c>
      <c r="J68" s="6"/>
      <c r="L68" s="6"/>
      <c r="M68" s="6"/>
      <c r="O68" s="22"/>
      <c r="P68" s="23"/>
      <c r="Q68" s="22"/>
      <c r="R68" s="22"/>
      <c r="S68" s="23"/>
      <c r="T68" s="22"/>
      <c r="U68" s="22">
        <v>1000</v>
      </c>
      <c r="V68" s="23"/>
      <c r="W68" s="22"/>
      <c r="X68" s="22">
        <v>1000</v>
      </c>
      <c r="Y68" s="23"/>
      <c r="Z68" s="2" t="s">
        <v>47</v>
      </c>
    </row>
    <row r="69" spans="1:27" ht="12" customHeight="1">
      <c r="A69" s="4" t="s">
        <v>48</v>
      </c>
      <c r="B69" s="13"/>
      <c r="C69" s="6">
        <v>1360</v>
      </c>
      <c r="D69" s="9"/>
      <c r="E69" s="13"/>
      <c r="F69" s="6">
        <v>1235</v>
      </c>
      <c r="G69" s="6"/>
      <c r="I69" s="6">
        <v>125</v>
      </c>
      <c r="J69" s="6"/>
      <c r="L69" s="6">
        <v>1464</v>
      </c>
      <c r="M69" s="6"/>
      <c r="O69" s="22">
        <v>1464</v>
      </c>
      <c r="P69" s="23"/>
      <c r="Q69" s="22"/>
      <c r="R69" s="22"/>
      <c r="S69" s="23"/>
      <c r="T69" s="22"/>
      <c r="U69" s="22">
        <v>1400</v>
      </c>
      <c r="V69" s="23"/>
      <c r="W69" s="22"/>
      <c r="X69" s="22">
        <v>1400</v>
      </c>
      <c r="Y69" s="23"/>
      <c r="Z69" s="4" t="s">
        <v>48</v>
      </c>
    </row>
    <row r="70" spans="1:27" ht="12" customHeight="1">
      <c r="A70" s="2" t="s">
        <v>49</v>
      </c>
      <c r="B70" s="13"/>
      <c r="C70" s="6">
        <v>3947</v>
      </c>
      <c r="D70" s="9"/>
      <c r="E70" s="13"/>
      <c r="F70" s="6">
        <v>3947</v>
      </c>
      <c r="G70" s="6"/>
      <c r="I70" s="6">
        <v>3947</v>
      </c>
      <c r="J70" s="6"/>
      <c r="L70" s="6">
        <v>3947</v>
      </c>
      <c r="M70" s="6"/>
      <c r="O70" s="22">
        <v>4035</v>
      </c>
      <c r="P70" s="23"/>
      <c r="Q70" s="22"/>
      <c r="R70" s="22">
        <v>4035</v>
      </c>
      <c r="S70" s="23"/>
      <c r="T70" s="22"/>
      <c r="U70" s="22">
        <v>4000</v>
      </c>
      <c r="V70" s="23"/>
      <c r="W70" s="22"/>
      <c r="X70" s="22">
        <v>4035</v>
      </c>
      <c r="Y70" s="23"/>
      <c r="Z70" s="2" t="s">
        <v>49</v>
      </c>
      <c r="AA70" t="s">
        <v>78</v>
      </c>
    </row>
    <row r="71" spans="1:27" ht="12" customHeight="1">
      <c r="A71" s="2"/>
      <c r="B71" s="13"/>
      <c r="C71" s="6"/>
      <c r="D71" s="8">
        <f>SUM(C68:C70)</f>
        <v>6335</v>
      </c>
      <c r="E71" s="13"/>
      <c r="F71" s="6"/>
      <c r="G71" s="16">
        <f>SUM(F68:F70)</f>
        <v>6210</v>
      </c>
      <c r="I71" s="6"/>
      <c r="J71" s="16">
        <f>SUM(I68:I70)</f>
        <v>5100</v>
      </c>
      <c r="L71" s="16"/>
      <c r="M71" s="16">
        <f>SUM(L68:L70)</f>
        <v>5411</v>
      </c>
      <c r="O71" s="22"/>
      <c r="P71" s="23">
        <f>SUM(O68:O70)</f>
        <v>5499</v>
      </c>
      <c r="Q71" s="22"/>
      <c r="R71" s="22"/>
      <c r="S71" s="23">
        <f>SUM(R68:R70)</f>
        <v>4035</v>
      </c>
      <c r="T71" s="22"/>
      <c r="U71" s="22"/>
      <c r="V71" s="23">
        <f>SUM(U68:U70)</f>
        <v>6400</v>
      </c>
      <c r="W71" s="22"/>
      <c r="X71" s="22"/>
      <c r="Y71" s="23">
        <f>SUM(X68:X70)</f>
        <v>6435</v>
      </c>
      <c r="Z71" s="2"/>
    </row>
    <row r="72" spans="1:27" ht="12" customHeight="1">
      <c r="A72" s="2" t="s">
        <v>50</v>
      </c>
      <c r="B72" s="13"/>
      <c r="C72" s="6"/>
      <c r="D72" s="9"/>
      <c r="E72" s="13"/>
      <c r="F72" s="6"/>
      <c r="G72" s="6"/>
      <c r="I72" s="6"/>
      <c r="J72" s="6"/>
      <c r="L72" s="6"/>
      <c r="M72" s="6"/>
      <c r="O72" s="22"/>
      <c r="P72" s="23"/>
      <c r="Q72" s="22"/>
      <c r="R72" s="22"/>
      <c r="S72" s="23"/>
      <c r="T72" s="22"/>
      <c r="U72" s="22"/>
      <c r="V72" s="23"/>
      <c r="W72" s="22"/>
      <c r="X72" s="22"/>
      <c r="Y72" s="23"/>
      <c r="Z72" s="2" t="s">
        <v>50</v>
      </c>
    </row>
    <row r="73" spans="1:27" ht="12" customHeight="1">
      <c r="A73" s="2" t="s">
        <v>51</v>
      </c>
      <c r="B73" s="13"/>
      <c r="C73" s="6">
        <v>0</v>
      </c>
      <c r="D73" s="9"/>
      <c r="E73" s="13"/>
      <c r="F73" s="6"/>
      <c r="G73" s="6"/>
      <c r="I73" s="6"/>
      <c r="J73" s="6"/>
      <c r="L73" s="6">
        <v>2500</v>
      </c>
      <c r="M73" s="6"/>
      <c r="O73" s="22">
        <v>10625.3</v>
      </c>
      <c r="P73" s="23"/>
      <c r="Q73" s="22"/>
      <c r="R73" s="22">
        <v>10147.5</v>
      </c>
      <c r="S73" s="23"/>
      <c r="T73" s="22"/>
      <c r="U73" s="22">
        <v>7000</v>
      </c>
      <c r="V73" s="23"/>
      <c r="W73" s="22"/>
      <c r="X73" s="22">
        <v>2500</v>
      </c>
      <c r="Y73" s="23"/>
      <c r="Z73" s="2" t="s">
        <v>51</v>
      </c>
      <c r="AA73" t="s">
        <v>82</v>
      </c>
    </row>
    <row r="74" spans="1:27" ht="12" customHeight="1">
      <c r="A74" s="2" t="s">
        <v>58</v>
      </c>
      <c r="B74" s="13"/>
      <c r="C74" s="6"/>
      <c r="D74" s="9"/>
      <c r="E74" s="13"/>
      <c r="F74" s="6"/>
      <c r="G74" s="6"/>
      <c r="I74" s="6"/>
      <c r="J74" s="6"/>
      <c r="L74" s="6"/>
      <c r="M74" s="6"/>
      <c r="O74" s="22">
        <v>1246.5999999999999</v>
      </c>
      <c r="P74" s="23"/>
      <c r="Q74" s="22"/>
      <c r="R74" s="22"/>
      <c r="S74" s="23"/>
      <c r="T74" s="22"/>
      <c r="U74" s="22">
        <v>100</v>
      </c>
      <c r="V74" s="23"/>
      <c r="W74" s="22"/>
      <c r="X74" s="22">
        <v>100</v>
      </c>
      <c r="Y74" s="23"/>
      <c r="Z74" s="2" t="s">
        <v>58</v>
      </c>
      <c r="AA74" t="s">
        <v>82</v>
      </c>
    </row>
    <row r="75" spans="1:27" ht="12" customHeight="1">
      <c r="A75" s="2"/>
      <c r="B75" s="13"/>
      <c r="C75" s="6"/>
      <c r="D75" s="8">
        <f>SUM(C73)</f>
        <v>0</v>
      </c>
      <c r="E75" s="13"/>
      <c r="F75" s="6"/>
      <c r="G75" s="16">
        <f>SUM(F73)</f>
        <v>0</v>
      </c>
      <c r="I75" s="6"/>
      <c r="J75" s="16">
        <f>SUM(I73)</f>
        <v>0</v>
      </c>
      <c r="L75" s="16"/>
      <c r="M75" s="16">
        <f>SUM(L73)</f>
        <v>2500</v>
      </c>
      <c r="O75" s="22"/>
      <c r="P75" s="23">
        <f>SUM(O73:O74)</f>
        <v>11871.9</v>
      </c>
      <c r="Q75" s="22"/>
      <c r="R75" s="22"/>
      <c r="S75" s="23">
        <f>SUM(R73:R74)</f>
        <v>10147.5</v>
      </c>
      <c r="T75" s="22"/>
      <c r="U75" s="22"/>
      <c r="V75" s="23">
        <f>SUM(U73:U74)</f>
        <v>7100</v>
      </c>
      <c r="W75" s="22"/>
      <c r="X75" s="22"/>
      <c r="Y75" s="23">
        <f>SUM(X73:X74)</f>
        <v>2600</v>
      </c>
      <c r="Z75" s="2"/>
    </row>
    <row r="76" spans="1:27" ht="12" customHeight="1">
      <c r="A76" s="2" t="s">
        <v>52</v>
      </c>
      <c r="B76" s="13"/>
      <c r="C76" s="6"/>
      <c r="D76" s="9"/>
      <c r="E76" s="13"/>
      <c r="F76" s="6"/>
      <c r="G76" s="6"/>
      <c r="I76" s="6">
        <v>250</v>
      </c>
      <c r="J76" s="6"/>
      <c r="L76" s="6">
        <v>10391.16</v>
      </c>
      <c r="M76" s="6"/>
      <c r="O76" s="22"/>
      <c r="P76" s="23"/>
      <c r="Q76" s="22"/>
      <c r="R76" s="22">
        <v>25.9</v>
      </c>
      <c r="S76" s="23"/>
      <c r="T76" s="22"/>
      <c r="U76" s="22"/>
      <c r="V76" s="23"/>
      <c r="W76" s="22"/>
      <c r="X76" s="22"/>
      <c r="Y76" s="23"/>
      <c r="Z76" s="2" t="s">
        <v>52</v>
      </c>
    </row>
    <row r="77" spans="1:27" ht="12" customHeight="1">
      <c r="A77" s="2" t="s">
        <v>53</v>
      </c>
      <c r="B77" s="13"/>
      <c r="C77" s="7"/>
      <c r="D77" s="11"/>
      <c r="E77" s="13"/>
      <c r="F77" s="6"/>
      <c r="G77" s="6"/>
      <c r="I77" s="6">
        <v>0</v>
      </c>
      <c r="J77" s="6"/>
      <c r="L77" s="6"/>
      <c r="M77" s="6"/>
      <c r="O77" s="22"/>
      <c r="P77" s="23"/>
      <c r="Q77" s="22"/>
      <c r="R77" s="22"/>
      <c r="S77" s="23"/>
      <c r="T77" s="22"/>
      <c r="U77" s="22">
        <v>2000</v>
      </c>
      <c r="V77" s="23"/>
      <c r="W77" s="22"/>
      <c r="X77" s="22"/>
      <c r="Y77" s="23"/>
      <c r="Z77" s="2" t="s">
        <v>53</v>
      </c>
    </row>
    <row r="78" spans="1:27" ht="12" customHeight="1">
      <c r="A78" s="2" t="s">
        <v>54</v>
      </c>
      <c r="B78" s="13"/>
      <c r="C78" s="7"/>
      <c r="D78" s="11"/>
      <c r="E78" s="13"/>
      <c r="F78" s="6"/>
      <c r="G78" s="6"/>
      <c r="I78" s="6"/>
      <c r="J78" s="6"/>
      <c r="L78" s="6"/>
      <c r="M78" s="6"/>
      <c r="O78" s="22"/>
      <c r="P78" s="23"/>
      <c r="Q78" s="22"/>
      <c r="R78" s="22"/>
      <c r="S78" s="23"/>
      <c r="T78" s="22"/>
      <c r="U78" s="22"/>
      <c r="V78" s="23"/>
      <c r="W78" s="22"/>
      <c r="X78" s="22"/>
      <c r="Y78" s="23"/>
      <c r="Z78" s="2" t="s">
        <v>54</v>
      </c>
    </row>
    <row r="79" spans="1:27" ht="12" customHeight="1">
      <c r="A79" s="2" t="s">
        <v>55</v>
      </c>
      <c r="B79" s="13"/>
      <c r="C79" s="7"/>
      <c r="D79" s="11"/>
      <c r="E79" s="13"/>
      <c r="F79" s="6">
        <v>690.04</v>
      </c>
      <c r="G79" s="6"/>
      <c r="I79" s="6">
        <v>0</v>
      </c>
      <c r="J79" s="6"/>
      <c r="L79" s="6">
        <v>382.04</v>
      </c>
      <c r="M79" s="6"/>
      <c r="O79" s="22">
        <v>1323.17</v>
      </c>
      <c r="P79" s="23"/>
      <c r="Q79" s="22"/>
      <c r="R79" s="22"/>
      <c r="S79" s="23"/>
      <c r="T79" s="22"/>
      <c r="U79" s="22"/>
      <c r="V79" s="23"/>
      <c r="W79" s="22"/>
      <c r="X79" s="22"/>
      <c r="Y79" s="23"/>
      <c r="Z79" s="2" t="s">
        <v>55</v>
      </c>
    </row>
    <row r="80" spans="1:27" ht="12" customHeight="1">
      <c r="A80" s="2" t="s">
        <v>56</v>
      </c>
      <c r="B80" s="13"/>
      <c r="C80" s="6">
        <v>8.56</v>
      </c>
      <c r="D80" s="11"/>
      <c r="E80" s="13"/>
      <c r="F80" s="6">
        <v>5801.28</v>
      </c>
      <c r="G80" s="6"/>
      <c r="I80" s="6">
        <v>5082</v>
      </c>
      <c r="J80" s="6"/>
      <c r="L80" s="6">
        <v>5000</v>
      </c>
      <c r="M80" s="6"/>
      <c r="O80" s="22">
        <v>897.6</v>
      </c>
      <c r="P80" s="23"/>
      <c r="Q80" s="22"/>
      <c r="R80" s="22"/>
      <c r="S80" s="23"/>
      <c r="T80" s="22"/>
      <c r="U80" s="22"/>
      <c r="V80" s="23"/>
      <c r="W80" s="22"/>
      <c r="X80" s="22"/>
      <c r="Y80" s="23"/>
      <c r="Z80" s="2" t="s">
        <v>56</v>
      </c>
    </row>
    <row r="81" spans="1:26" ht="12" customHeight="1">
      <c r="A81" s="2" t="s">
        <v>57</v>
      </c>
      <c r="B81" s="13"/>
      <c r="C81" s="6"/>
      <c r="D81" s="11"/>
      <c r="E81" s="13"/>
      <c r="F81" s="6"/>
      <c r="G81" s="6"/>
      <c r="I81" s="6"/>
      <c r="J81" s="6"/>
      <c r="L81" s="6">
        <v>808.31</v>
      </c>
      <c r="M81" s="6"/>
      <c r="O81" s="22"/>
      <c r="P81" s="23"/>
      <c r="Q81" s="22"/>
      <c r="R81" s="22"/>
      <c r="S81" s="23"/>
      <c r="T81" s="22"/>
      <c r="U81" s="22"/>
      <c r="V81" s="23"/>
      <c r="W81" s="22"/>
      <c r="X81" s="22"/>
      <c r="Y81" s="23"/>
      <c r="Z81" s="2" t="s">
        <v>57</v>
      </c>
    </row>
    <row r="82" spans="1:26" ht="12" customHeight="1">
      <c r="A82" s="2"/>
      <c r="B82" s="13"/>
      <c r="C82" s="8"/>
      <c r="D82" s="8">
        <f>SUM(C77:C80)</f>
        <v>8.56</v>
      </c>
      <c r="E82" s="13"/>
      <c r="F82" s="8"/>
      <c r="G82" s="8">
        <f>SUM(F77:F80)</f>
        <v>6491.32</v>
      </c>
      <c r="I82" s="8"/>
      <c r="J82" s="8">
        <f>SUM(I76:I80)</f>
        <v>5332</v>
      </c>
      <c r="L82" s="16"/>
      <c r="M82" s="16">
        <f>SUM(L76:L81)</f>
        <v>16581.510000000002</v>
      </c>
      <c r="O82" s="22"/>
      <c r="P82" s="23">
        <f>SUM(O77:O81)</f>
        <v>2220.77</v>
      </c>
      <c r="Q82" s="22"/>
      <c r="R82" s="22"/>
      <c r="S82" s="23">
        <f>SUM(R76:R81)</f>
        <v>25.9</v>
      </c>
      <c r="T82" s="22"/>
      <c r="U82" s="22"/>
      <c r="V82" s="23">
        <f>SUM(U77:U81)</f>
        <v>2000</v>
      </c>
      <c r="W82" s="22"/>
      <c r="X82" s="22"/>
      <c r="Y82" s="23">
        <f>SUM(X76:X81)</f>
        <v>0</v>
      </c>
      <c r="Z82" s="2"/>
    </row>
    <row r="83" spans="1:26" ht="12" customHeight="1">
      <c r="A83" s="2"/>
      <c r="B83" s="13"/>
      <c r="C83" s="7"/>
      <c r="D83" s="9"/>
      <c r="E83" s="13"/>
      <c r="F83" s="6"/>
      <c r="G83" s="6"/>
      <c r="I83" s="6"/>
      <c r="J83" s="6"/>
      <c r="L83" s="6"/>
      <c r="M83" s="6"/>
      <c r="O83" s="22"/>
      <c r="P83" s="23"/>
      <c r="Q83" s="23"/>
      <c r="R83" s="23"/>
      <c r="S83" s="23"/>
      <c r="T83" s="22"/>
      <c r="U83" s="22"/>
      <c r="V83" s="23"/>
      <c r="W83" s="22"/>
      <c r="X83" s="22"/>
      <c r="Y83" s="23"/>
      <c r="Z83" s="2"/>
    </row>
    <row r="84" spans="1:26" ht="12" customHeight="1" thickBot="1">
      <c r="A84" s="3" t="s">
        <v>59</v>
      </c>
      <c r="B84" s="13"/>
      <c r="C84" s="7"/>
      <c r="D84" s="10">
        <f>SUM(D16:D82)</f>
        <v>21381.65</v>
      </c>
      <c r="E84" s="13"/>
      <c r="F84" s="6"/>
      <c r="G84" s="17">
        <f>SUM(G15:G82)</f>
        <v>18174.510000000002</v>
      </c>
      <c r="I84" s="6"/>
      <c r="J84" s="17">
        <f>SUM(J15:J82)</f>
        <v>20989.279999999999</v>
      </c>
      <c r="L84" s="17"/>
      <c r="M84" s="17">
        <f>SUM(M16:M82)</f>
        <v>40543.51</v>
      </c>
      <c r="O84" s="22"/>
      <c r="P84" s="24">
        <f>SUM(P16:P83)</f>
        <v>38794.359999999993</v>
      </c>
      <c r="Q84" s="23"/>
      <c r="R84" s="23"/>
      <c r="S84" s="24">
        <f>SUM(S16:S83)</f>
        <v>20955.39</v>
      </c>
      <c r="T84" s="22">
        <f>SUM(T16:T83)</f>
        <v>0</v>
      </c>
      <c r="U84" s="22"/>
      <c r="V84" s="24">
        <f>SUM(V16:V83)</f>
        <v>33961</v>
      </c>
      <c r="W84" s="22"/>
      <c r="X84" s="22"/>
      <c r="Y84" s="26">
        <f>SUM(Y16:Y83)</f>
        <v>29284</v>
      </c>
      <c r="Z84" s="3" t="s">
        <v>59</v>
      </c>
    </row>
    <row r="85" spans="1:26" ht="12" customHeight="1" thickTop="1">
      <c r="A85" s="2"/>
      <c r="B85" s="13"/>
      <c r="C85" s="7"/>
      <c r="D85" s="9"/>
      <c r="E85" s="13"/>
      <c r="F85" s="6"/>
      <c r="G85" s="6"/>
      <c r="I85" s="6"/>
      <c r="J85" s="6"/>
      <c r="L85" s="6"/>
      <c r="M85" s="6"/>
      <c r="O85" s="22"/>
      <c r="P85" s="23"/>
      <c r="Q85" s="23"/>
      <c r="R85" s="23"/>
      <c r="S85" s="23"/>
      <c r="T85" s="22"/>
      <c r="U85" s="22"/>
      <c r="V85" s="23"/>
      <c r="W85" s="22"/>
      <c r="X85" s="22"/>
      <c r="Y85" s="23"/>
      <c r="Z85" s="2"/>
    </row>
    <row r="86" spans="1:26" ht="12" customHeight="1">
      <c r="A86" s="3" t="s">
        <v>60</v>
      </c>
      <c r="B86" s="13"/>
      <c r="C86" s="7"/>
      <c r="D86" s="12">
        <f>SUM(D14-D84)</f>
        <v>2627.0300000000025</v>
      </c>
      <c r="E86" s="13"/>
      <c r="F86" s="6"/>
      <c r="G86" s="6">
        <f>SUM(G14-G84)</f>
        <v>16257.289999999994</v>
      </c>
      <c r="I86" s="6"/>
      <c r="J86" s="6">
        <f>SUM(J14-J84)</f>
        <v>5474.9400000000023</v>
      </c>
      <c r="L86" s="6"/>
      <c r="M86" s="6">
        <f>SUM(M14-M84)</f>
        <v>-10627.750000000004</v>
      </c>
      <c r="N86" s="6">
        <f t="shared" ref="N86" si="1">SUM(N14-N84)</f>
        <v>0</v>
      </c>
      <c r="O86" s="6"/>
      <c r="P86" s="16">
        <f>SUM(P14-P84)</f>
        <v>11924.840000000004</v>
      </c>
      <c r="Q86" s="23"/>
      <c r="R86" s="23"/>
      <c r="S86" s="16">
        <f>SUM(S14-S84)</f>
        <v>12980.370000000003</v>
      </c>
      <c r="T86" s="6">
        <f>SUM(T14-T84)</f>
        <v>0</v>
      </c>
      <c r="U86" s="6"/>
      <c r="V86" s="16">
        <f>SUM(V14-V84)</f>
        <v>460</v>
      </c>
      <c r="W86" s="22"/>
      <c r="X86" s="22"/>
      <c r="Y86" s="23"/>
      <c r="Z86" s="3" t="s">
        <v>60</v>
      </c>
    </row>
  </sheetData>
  <mergeCells count="1">
    <mergeCell ref="A1:F1"/>
  </mergeCells>
  <printOptions gridLines="1"/>
  <pageMargins left="0.7" right="0.7" top="0.75" bottom="0.75" header="0.3" footer="0.3"/>
  <pageSetup scale="47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6"/>
  <sheetViews>
    <sheetView topLeftCell="K13" zoomScaleNormal="100" workbookViewId="0">
      <selection activeCell="AA25" sqref="AA25"/>
    </sheetView>
  </sheetViews>
  <sheetFormatPr defaultRowHeight="15"/>
  <cols>
    <col min="1" max="1" width="29.7109375" customWidth="1"/>
    <col min="2" max="2" width="1.7109375" customWidth="1"/>
    <col min="3" max="4" width="10.7109375" customWidth="1"/>
    <col min="5" max="5" width="1.7109375" customWidth="1"/>
    <col min="6" max="7" width="10.7109375" customWidth="1"/>
    <col min="8" max="8" width="1.7109375" customWidth="1"/>
    <col min="9" max="10" width="10.7109375" customWidth="1"/>
    <col min="11" max="11" width="1.7109375" customWidth="1"/>
    <col min="12" max="12" width="10.7109375" style="5" customWidth="1"/>
    <col min="13" max="13" width="10.7109375" customWidth="1"/>
    <col min="14" max="14" width="1.7109375" customWidth="1"/>
    <col min="15" max="16" width="10.7109375" customWidth="1"/>
    <col min="17" max="17" width="1.7109375" customWidth="1"/>
    <col min="18" max="19" width="10.7109375" customWidth="1"/>
    <col min="20" max="20" width="1.7109375" customWidth="1"/>
    <col min="21" max="21" width="10.7109375" customWidth="1"/>
    <col min="22" max="22" width="10.7109375" style="25" customWidth="1"/>
    <col min="23" max="23" width="1.7109375" style="25" customWidth="1"/>
    <col min="24" max="24" width="13.7109375" customWidth="1"/>
    <col min="25" max="25" width="10.85546875" customWidth="1"/>
    <col min="26" max="26" width="27" customWidth="1"/>
  </cols>
  <sheetData>
    <row r="1" spans="1:26" ht="26.25" customHeight="1">
      <c r="A1" s="45" t="s">
        <v>89</v>
      </c>
      <c r="B1" s="45"/>
      <c r="C1" s="45"/>
      <c r="D1" s="45"/>
      <c r="E1" s="45"/>
      <c r="F1" s="45"/>
      <c r="G1" s="19" t="s">
        <v>90</v>
      </c>
      <c r="I1" s="18"/>
    </row>
    <row r="2" spans="1:26" ht="9.9499999999999993" customHeight="1">
      <c r="A2" s="14"/>
      <c r="B2" s="14"/>
      <c r="C2" s="14"/>
      <c r="D2" s="14"/>
      <c r="E2" s="14"/>
      <c r="F2" s="14"/>
      <c r="G2" s="13"/>
    </row>
    <row r="3" spans="1:26" ht="42" customHeight="1">
      <c r="A3" s="13"/>
      <c r="B3" s="13"/>
      <c r="C3" s="20" t="s">
        <v>64</v>
      </c>
      <c r="D3" s="15"/>
      <c r="F3" s="20" t="s">
        <v>65</v>
      </c>
      <c r="G3" s="13"/>
      <c r="H3" s="13"/>
      <c r="I3" s="20" t="s">
        <v>66</v>
      </c>
      <c r="J3" s="21"/>
      <c r="K3" s="21"/>
      <c r="L3" s="20" t="s">
        <v>67</v>
      </c>
      <c r="M3" s="21"/>
      <c r="N3" s="13"/>
      <c r="O3" s="20" t="s">
        <v>88</v>
      </c>
      <c r="P3" s="21"/>
      <c r="Q3" s="13"/>
      <c r="R3" s="20" t="s">
        <v>91</v>
      </c>
      <c r="S3" s="21"/>
      <c r="T3" s="21"/>
      <c r="U3" s="20" t="s">
        <v>92</v>
      </c>
      <c r="V3" s="13"/>
      <c r="W3" s="13"/>
      <c r="X3" s="20" t="s">
        <v>93</v>
      </c>
      <c r="Y3" s="25"/>
    </row>
    <row r="4" spans="1:26" ht="12" customHeight="1">
      <c r="A4" s="1" t="s">
        <v>0</v>
      </c>
      <c r="B4" s="13"/>
      <c r="C4" s="6"/>
      <c r="D4" s="6"/>
      <c r="F4" s="6"/>
      <c r="G4" s="6"/>
      <c r="I4" s="6"/>
      <c r="J4" s="6"/>
      <c r="L4" s="22"/>
      <c r="M4" s="23"/>
      <c r="N4" s="13"/>
      <c r="O4" s="22"/>
      <c r="P4" s="22"/>
      <c r="Q4" s="13"/>
      <c r="R4" s="22"/>
      <c r="S4" s="22"/>
      <c r="T4" s="22"/>
      <c r="U4" s="22"/>
      <c r="V4" s="22"/>
      <c r="W4" s="22"/>
      <c r="X4" s="22"/>
      <c r="Y4" s="22"/>
      <c r="Z4" s="1" t="s">
        <v>0</v>
      </c>
    </row>
    <row r="5" spans="1:26" ht="12" customHeight="1">
      <c r="A5" s="2" t="s">
        <v>1</v>
      </c>
      <c r="B5" s="13"/>
      <c r="C5" s="6">
        <v>27063.71</v>
      </c>
      <c r="D5" s="6"/>
      <c r="F5" s="6">
        <v>25986.27</v>
      </c>
      <c r="G5" s="6"/>
      <c r="I5" s="6">
        <v>27645.03</v>
      </c>
      <c r="J5" s="6"/>
      <c r="L5" s="22">
        <v>40060</v>
      </c>
      <c r="M5" s="23"/>
      <c r="N5" s="13"/>
      <c r="O5" s="22">
        <v>34600</v>
      </c>
      <c r="P5" s="22"/>
      <c r="Q5" s="13"/>
      <c r="R5" s="22">
        <v>19884</v>
      </c>
      <c r="S5" s="22"/>
      <c r="T5" s="22"/>
      <c r="U5" s="22">
        <v>19546</v>
      </c>
      <c r="V5" s="22"/>
      <c r="W5" s="22"/>
      <c r="X5" s="22"/>
      <c r="Y5" s="22"/>
      <c r="Z5" s="2" t="s">
        <v>1</v>
      </c>
    </row>
    <row r="6" spans="1:26" ht="12" customHeight="1">
      <c r="A6" s="2" t="s">
        <v>2</v>
      </c>
      <c r="B6" s="13"/>
      <c r="C6" s="6">
        <v>8.3000000000000007</v>
      </c>
      <c r="D6" s="6"/>
      <c r="F6" s="6">
        <v>12.74</v>
      </c>
      <c r="G6" s="6"/>
      <c r="I6" s="6">
        <v>10.96</v>
      </c>
      <c r="J6" s="6"/>
      <c r="L6" s="22">
        <v>3.09</v>
      </c>
      <c r="M6" s="23"/>
      <c r="N6" s="13"/>
      <c r="O6" s="22"/>
      <c r="P6" s="22"/>
      <c r="Q6" s="13"/>
      <c r="R6" s="22"/>
      <c r="S6" s="22"/>
      <c r="T6" s="22"/>
      <c r="U6" s="22"/>
      <c r="V6" s="22"/>
      <c r="W6" s="22"/>
      <c r="X6" s="22"/>
      <c r="Y6" s="22"/>
      <c r="Z6" s="2" t="s">
        <v>2</v>
      </c>
    </row>
    <row r="7" spans="1:26" ht="12" customHeight="1">
      <c r="A7" s="2" t="s">
        <v>3</v>
      </c>
      <c r="B7" s="13"/>
      <c r="C7" s="6">
        <v>106</v>
      </c>
      <c r="D7" s="6"/>
      <c r="F7" s="6">
        <v>212</v>
      </c>
      <c r="G7" s="6"/>
      <c r="I7" s="6">
        <v>318</v>
      </c>
      <c r="J7" s="6"/>
      <c r="L7" s="22"/>
      <c r="M7" s="23"/>
      <c r="N7" s="13"/>
      <c r="O7" s="22"/>
      <c r="P7" s="22"/>
      <c r="Q7" s="13"/>
      <c r="R7" s="22"/>
      <c r="S7" s="22"/>
      <c r="T7" s="22"/>
      <c r="U7" s="22"/>
      <c r="V7" s="22"/>
      <c r="W7" s="22"/>
      <c r="X7" s="22"/>
      <c r="Y7" s="22"/>
      <c r="Z7" s="2" t="s">
        <v>3</v>
      </c>
    </row>
    <row r="8" spans="1:26" ht="12" customHeight="1">
      <c r="A8" s="2" t="s">
        <v>4</v>
      </c>
      <c r="B8" s="13"/>
      <c r="C8" s="6">
        <v>200</v>
      </c>
      <c r="D8" s="6"/>
      <c r="F8" s="6">
        <v>200</v>
      </c>
      <c r="G8" s="6"/>
      <c r="I8" s="6">
        <v>976</v>
      </c>
      <c r="J8" s="6"/>
      <c r="L8" s="22">
        <v>1618</v>
      </c>
      <c r="M8" s="23"/>
      <c r="N8" s="13"/>
      <c r="O8" s="22"/>
      <c r="P8" s="22"/>
      <c r="Q8" s="13"/>
      <c r="R8" s="22">
        <v>100</v>
      </c>
      <c r="S8" s="22"/>
      <c r="T8" s="22"/>
      <c r="U8" s="22"/>
      <c r="V8" s="22"/>
      <c r="W8" s="22"/>
      <c r="X8" s="22">
        <v>100</v>
      </c>
      <c r="Y8" s="22"/>
      <c r="Z8" s="2" t="s">
        <v>4</v>
      </c>
    </row>
    <row r="9" spans="1:26" ht="12" customHeight="1">
      <c r="A9" s="2" t="s">
        <v>5</v>
      </c>
      <c r="B9" s="13"/>
      <c r="C9" s="6"/>
      <c r="D9" s="6">
        <f>SUM(C5:C8)</f>
        <v>27378.01</v>
      </c>
      <c r="F9" s="6"/>
      <c r="G9" s="6">
        <f>SUM(F5:F8)</f>
        <v>26411.010000000002</v>
      </c>
      <c r="I9" s="6"/>
      <c r="J9" s="6"/>
      <c r="L9" s="22"/>
      <c r="M9" s="23"/>
      <c r="N9" s="13"/>
      <c r="O9" s="22"/>
      <c r="P9" s="22"/>
      <c r="Q9" s="13"/>
      <c r="R9" s="22"/>
      <c r="S9" s="22"/>
      <c r="T9" s="22"/>
      <c r="U9" s="22"/>
      <c r="V9" s="22"/>
      <c r="W9" s="22"/>
      <c r="X9" s="22"/>
      <c r="Y9" s="22"/>
      <c r="Z9" s="2" t="s">
        <v>5</v>
      </c>
    </row>
    <row r="10" spans="1:26" ht="12" customHeight="1">
      <c r="A10" s="2" t="s">
        <v>6</v>
      </c>
      <c r="B10" s="13"/>
      <c r="C10" s="6">
        <v>201</v>
      </c>
      <c r="D10" s="6"/>
      <c r="F10" s="6"/>
      <c r="G10" s="6"/>
      <c r="I10" s="6">
        <v>160</v>
      </c>
      <c r="J10" s="6"/>
      <c r="L10" s="22"/>
      <c r="M10" s="23"/>
      <c r="N10" s="13"/>
      <c r="O10" s="22">
        <v>118</v>
      </c>
      <c r="P10" s="22"/>
      <c r="Q10" s="13"/>
      <c r="R10" s="22"/>
      <c r="S10" s="22"/>
      <c r="T10" s="22"/>
      <c r="U10" s="22"/>
      <c r="V10" s="22"/>
      <c r="W10" s="22"/>
      <c r="X10" s="22"/>
      <c r="Y10" s="22"/>
      <c r="Z10" s="2" t="s">
        <v>6</v>
      </c>
    </row>
    <row r="11" spans="1:26" ht="12" customHeight="1">
      <c r="A11" s="2" t="s">
        <v>7</v>
      </c>
      <c r="B11" s="13"/>
      <c r="C11" s="6">
        <v>6750</v>
      </c>
      <c r="D11" s="6"/>
      <c r="F11" s="6">
        <v>0</v>
      </c>
      <c r="G11" s="6"/>
      <c r="I11" s="6">
        <v>750</v>
      </c>
      <c r="J11" s="6"/>
      <c r="L11" s="22"/>
      <c r="M11" s="23"/>
      <c r="N11" s="13"/>
      <c r="O11" s="22"/>
      <c r="P11" s="22"/>
      <c r="Q11" s="13"/>
      <c r="R11" s="22"/>
      <c r="S11" s="22"/>
      <c r="T11" s="22"/>
      <c r="U11" s="22"/>
      <c r="V11" s="22"/>
      <c r="W11" s="22"/>
      <c r="X11" s="22"/>
      <c r="Y11" s="22"/>
      <c r="Z11" s="2" t="s">
        <v>7</v>
      </c>
    </row>
    <row r="12" spans="1:26" ht="12" customHeight="1">
      <c r="A12" s="2" t="s">
        <v>8</v>
      </c>
      <c r="B12" s="13"/>
      <c r="C12" s="6">
        <v>102.79</v>
      </c>
      <c r="D12" s="6"/>
      <c r="F12" s="6">
        <v>53.21</v>
      </c>
      <c r="G12" s="6"/>
      <c r="I12" s="6">
        <v>55.77</v>
      </c>
      <c r="J12" s="6"/>
      <c r="L12" s="22">
        <v>58.11</v>
      </c>
      <c r="M12" s="23"/>
      <c r="N12" s="13"/>
      <c r="O12" s="22">
        <v>64.150000000000006</v>
      </c>
      <c r="P12" s="22"/>
      <c r="Q12" s="13"/>
      <c r="R12" s="22">
        <v>60</v>
      </c>
      <c r="S12" s="22"/>
      <c r="T12" s="22"/>
      <c r="U12" s="22"/>
      <c r="V12" s="22"/>
      <c r="W12" s="22"/>
      <c r="X12" s="22">
        <v>60</v>
      </c>
      <c r="Y12" s="22"/>
      <c r="Z12" s="2" t="s">
        <v>8</v>
      </c>
    </row>
    <row r="13" spans="1:26" ht="12" customHeight="1">
      <c r="A13" s="2" t="s">
        <v>72</v>
      </c>
      <c r="B13" s="13"/>
      <c r="C13" s="6"/>
      <c r="D13" s="6"/>
      <c r="F13" s="6"/>
      <c r="G13" s="6"/>
      <c r="I13" s="6"/>
      <c r="J13" s="6"/>
      <c r="L13" s="22">
        <v>8980</v>
      </c>
      <c r="M13" s="23"/>
      <c r="N13" s="13"/>
      <c r="O13" s="22">
        <v>200</v>
      </c>
      <c r="P13" s="22"/>
      <c r="Q13" s="13"/>
      <c r="R13" s="22"/>
      <c r="S13" s="22"/>
      <c r="T13" s="22"/>
      <c r="U13" s="22"/>
      <c r="V13" s="22"/>
      <c r="W13" s="22"/>
      <c r="X13" s="22"/>
      <c r="Y13" s="22"/>
      <c r="Z13" s="2" t="s">
        <v>72</v>
      </c>
    </row>
    <row r="14" spans="1:26" ht="12" customHeight="1">
      <c r="A14" s="3" t="s">
        <v>9</v>
      </c>
      <c r="B14" s="13"/>
      <c r="C14" s="6"/>
      <c r="D14" s="16">
        <f>SUM(C5:C12)</f>
        <v>34431.799999999996</v>
      </c>
      <c r="F14" s="6"/>
      <c r="G14" s="16">
        <f>SUM(F5:F13)</f>
        <v>26464.22</v>
      </c>
      <c r="I14" s="16"/>
      <c r="J14" s="16">
        <f>SUM(I5:I13)</f>
        <v>29915.759999999998</v>
      </c>
      <c r="L14" s="22"/>
      <c r="M14" s="23">
        <f>SUM(L5:L13)</f>
        <v>50719.199999999997</v>
      </c>
      <c r="N14" s="13"/>
      <c r="O14" s="22"/>
      <c r="P14" s="23">
        <f>SUM(O5:O13)</f>
        <v>34982.15</v>
      </c>
      <c r="Q14" s="13"/>
      <c r="R14" s="22"/>
      <c r="S14" s="23">
        <f>SUM(R5:R13)</f>
        <v>20044</v>
      </c>
      <c r="T14" s="22"/>
      <c r="U14" s="22"/>
      <c r="V14" s="23">
        <f>SUM(U5:U13)</f>
        <v>19546</v>
      </c>
      <c r="W14" s="23"/>
      <c r="X14" s="22"/>
      <c r="Y14" s="23">
        <f>SUM(X5:X13)</f>
        <v>160</v>
      </c>
      <c r="Z14" s="3" t="s">
        <v>9</v>
      </c>
    </row>
    <row r="15" spans="1:26" ht="12" customHeight="1">
      <c r="A15" s="1" t="s">
        <v>10</v>
      </c>
      <c r="B15" s="13"/>
      <c r="C15" s="6"/>
      <c r="D15" s="6"/>
      <c r="F15" s="6"/>
      <c r="G15" s="6"/>
      <c r="I15" s="6"/>
      <c r="J15" s="6"/>
      <c r="L15" s="22"/>
      <c r="M15" s="23"/>
      <c r="N15" s="13"/>
      <c r="O15" s="22"/>
      <c r="P15" s="23"/>
      <c r="Q15" s="13"/>
      <c r="R15" s="22"/>
      <c r="S15" s="23"/>
      <c r="T15" s="22"/>
      <c r="U15" s="22"/>
      <c r="V15" s="22"/>
      <c r="W15" s="22"/>
      <c r="X15" s="22"/>
      <c r="Y15" s="22"/>
      <c r="Z15" s="1" t="s">
        <v>10</v>
      </c>
    </row>
    <row r="16" spans="1:26" ht="12" customHeight="1">
      <c r="A16" s="4" t="s">
        <v>11</v>
      </c>
      <c r="B16" s="13"/>
      <c r="C16" s="6"/>
      <c r="D16" s="6"/>
      <c r="F16" s="6"/>
      <c r="G16" s="6"/>
      <c r="I16" s="6"/>
      <c r="J16" s="6"/>
      <c r="L16" s="22"/>
      <c r="M16" s="23"/>
      <c r="N16" s="13"/>
      <c r="O16" s="22"/>
      <c r="P16" s="23"/>
      <c r="Q16" s="13"/>
      <c r="R16" s="22"/>
      <c r="S16" s="23"/>
      <c r="T16" s="22"/>
      <c r="U16" s="22"/>
      <c r="V16" s="23"/>
      <c r="W16" s="23"/>
      <c r="X16" s="22"/>
      <c r="Y16" s="23"/>
      <c r="Z16" s="4" t="s">
        <v>11</v>
      </c>
    </row>
    <row r="17" spans="1:27" ht="12" customHeight="1">
      <c r="A17" s="4" t="s">
        <v>12</v>
      </c>
      <c r="B17" s="13"/>
      <c r="C17" s="6"/>
      <c r="D17" s="6"/>
      <c r="F17" s="6"/>
      <c r="G17" s="6"/>
      <c r="I17" s="6"/>
      <c r="J17" s="6"/>
      <c r="L17" s="22"/>
      <c r="M17" s="23"/>
      <c r="N17" s="13"/>
      <c r="O17" s="22"/>
      <c r="P17" s="23"/>
      <c r="Q17" s="13"/>
      <c r="R17" s="22"/>
      <c r="S17" s="23"/>
      <c r="T17" s="22"/>
      <c r="U17" s="22"/>
      <c r="V17" s="23"/>
      <c r="W17" s="23"/>
      <c r="X17" s="22"/>
      <c r="Y17" s="23"/>
      <c r="Z17" s="4" t="s">
        <v>12</v>
      </c>
    </row>
    <row r="18" spans="1:27" ht="12" customHeight="1">
      <c r="A18" s="4" t="s">
        <v>13</v>
      </c>
      <c r="B18" s="13"/>
      <c r="C18" s="6">
        <v>1150</v>
      </c>
      <c r="D18" s="6"/>
      <c r="F18" s="6">
        <v>1150</v>
      </c>
      <c r="G18" s="6"/>
      <c r="I18" s="6">
        <v>1150</v>
      </c>
      <c r="J18" s="6"/>
      <c r="L18" s="22"/>
      <c r="M18" s="23"/>
      <c r="N18" s="13"/>
      <c r="O18" s="22">
        <v>1725</v>
      </c>
      <c r="P18" s="23"/>
      <c r="Q18" s="13"/>
      <c r="R18" s="22">
        <v>1150</v>
      </c>
      <c r="S18" s="23"/>
      <c r="T18" s="22"/>
      <c r="U18" s="22">
        <v>575</v>
      </c>
      <c r="V18" s="23"/>
      <c r="W18" s="23"/>
      <c r="X18" s="22">
        <v>1150</v>
      </c>
      <c r="Y18" s="23"/>
      <c r="Z18" s="4" t="s">
        <v>13</v>
      </c>
    </row>
    <row r="19" spans="1:27" ht="12" customHeight="1">
      <c r="A19" s="4" t="s">
        <v>14</v>
      </c>
      <c r="B19" s="13"/>
      <c r="C19" s="6">
        <v>100</v>
      </c>
      <c r="D19" s="6"/>
      <c r="F19" s="6">
        <v>100</v>
      </c>
      <c r="G19" s="6"/>
      <c r="I19" s="6">
        <v>100</v>
      </c>
      <c r="J19" s="6"/>
      <c r="L19" s="22">
        <v>100</v>
      </c>
      <c r="M19" s="23"/>
      <c r="N19" s="13"/>
      <c r="O19" s="22">
        <v>200</v>
      </c>
      <c r="P19" s="23"/>
      <c r="Q19" s="13"/>
      <c r="R19" s="22">
        <v>100</v>
      </c>
      <c r="S19" s="23"/>
      <c r="T19" s="22"/>
      <c r="U19" s="22"/>
      <c r="V19" s="23"/>
      <c r="W19" s="23"/>
      <c r="X19" s="22">
        <v>100</v>
      </c>
      <c r="Y19" s="23"/>
      <c r="Z19" s="4" t="s">
        <v>14</v>
      </c>
    </row>
    <row r="20" spans="1:27" ht="12" customHeight="1">
      <c r="A20" s="4" t="s">
        <v>15</v>
      </c>
      <c r="B20" s="13"/>
      <c r="C20" s="6">
        <v>356</v>
      </c>
      <c r="D20" s="6"/>
      <c r="F20" s="6">
        <v>180</v>
      </c>
      <c r="G20" s="6"/>
      <c r="I20" s="6">
        <v>184</v>
      </c>
      <c r="J20" s="6"/>
      <c r="L20" s="22">
        <v>210.7</v>
      </c>
      <c r="M20" s="23"/>
      <c r="N20" s="13"/>
      <c r="O20" s="22">
        <v>245</v>
      </c>
      <c r="P20" s="23"/>
      <c r="Q20" s="13"/>
      <c r="R20" s="22">
        <v>250</v>
      </c>
      <c r="S20" s="23"/>
      <c r="T20" s="22"/>
      <c r="U20" s="22"/>
      <c r="V20" s="23"/>
      <c r="W20" s="23"/>
      <c r="X20" s="22">
        <v>250</v>
      </c>
      <c r="Y20" s="23"/>
      <c r="Z20" s="4" t="s">
        <v>15</v>
      </c>
      <c r="AA20" t="s">
        <v>84</v>
      </c>
    </row>
    <row r="21" spans="1:27" ht="12" customHeight="1">
      <c r="A21" s="4" t="s">
        <v>16</v>
      </c>
      <c r="B21" s="13"/>
      <c r="C21" s="6">
        <v>371</v>
      </c>
      <c r="D21" s="6"/>
      <c r="F21" s="6">
        <v>159</v>
      </c>
      <c r="G21" s="6"/>
      <c r="I21" s="6">
        <v>583</v>
      </c>
      <c r="J21" s="6"/>
      <c r="L21" s="22"/>
      <c r="M21" s="23"/>
      <c r="N21" s="13"/>
      <c r="O21" s="22"/>
      <c r="P21" s="23"/>
      <c r="Q21" s="13"/>
      <c r="R21" s="22">
        <v>400</v>
      </c>
      <c r="S21" s="23"/>
      <c r="T21" s="22"/>
      <c r="U21" s="22">
        <v>106</v>
      </c>
      <c r="V21" s="23"/>
      <c r="W21" s="23"/>
      <c r="X21" s="22">
        <v>300</v>
      </c>
      <c r="Y21" s="23"/>
      <c r="Z21" s="4" t="s">
        <v>16</v>
      </c>
      <c r="AA21" t="s">
        <v>84</v>
      </c>
    </row>
    <row r="22" spans="1:27" ht="12" customHeight="1">
      <c r="A22" s="4" t="s">
        <v>17</v>
      </c>
      <c r="B22" s="13"/>
      <c r="C22" s="6">
        <v>85</v>
      </c>
      <c r="D22" s="6"/>
      <c r="F22" s="6">
        <v>265.32</v>
      </c>
      <c r="G22" s="6"/>
      <c r="I22" s="6">
        <v>120.48</v>
      </c>
      <c r="J22" s="6"/>
      <c r="L22" s="22">
        <v>131.79</v>
      </c>
      <c r="M22" s="23"/>
      <c r="N22" s="13"/>
      <c r="O22" s="22">
        <v>219.8</v>
      </c>
      <c r="P22" s="23"/>
      <c r="Q22" s="13"/>
      <c r="R22" s="22">
        <v>200</v>
      </c>
      <c r="S22" s="23"/>
      <c r="T22" s="22"/>
      <c r="U22" s="22">
        <v>143.12</v>
      </c>
      <c r="V22" s="23"/>
      <c r="W22" s="23"/>
      <c r="X22" s="22">
        <v>200</v>
      </c>
      <c r="Y22" s="23"/>
      <c r="Z22" s="4" t="s">
        <v>17</v>
      </c>
      <c r="AA22" t="s">
        <v>84</v>
      </c>
    </row>
    <row r="23" spans="1:27" ht="12" customHeight="1">
      <c r="A23" s="2"/>
      <c r="B23" s="13"/>
      <c r="C23" s="6"/>
      <c r="D23" s="16">
        <f>SUM(C18:C22)</f>
        <v>2062</v>
      </c>
      <c r="F23" s="6"/>
      <c r="G23" s="16">
        <f>SUM(F18:F22)</f>
        <v>1854.32</v>
      </c>
      <c r="I23" s="16"/>
      <c r="J23" s="16">
        <f>SUM(I18:I22)</f>
        <v>2137.48</v>
      </c>
      <c r="L23" s="22"/>
      <c r="M23" s="23">
        <f>SUM(L18:L22)</f>
        <v>442.49</v>
      </c>
      <c r="N23" s="13"/>
      <c r="O23" s="22"/>
      <c r="P23" s="23">
        <f>SUM(O18:O22)</f>
        <v>2389.8000000000002</v>
      </c>
      <c r="Q23" s="13"/>
      <c r="R23" s="22"/>
      <c r="S23" s="23">
        <f>SUM(R18:R22)</f>
        <v>2100</v>
      </c>
      <c r="T23" s="22"/>
      <c r="U23" s="22"/>
      <c r="V23" s="23">
        <f>SUM(U18:U22)</f>
        <v>824.12</v>
      </c>
      <c r="W23" s="23"/>
      <c r="X23" s="23"/>
      <c r="Y23" s="23">
        <f t="shared" ref="Y23" si="0">SUM(X18:X22)</f>
        <v>2000</v>
      </c>
      <c r="Z23" s="2"/>
    </row>
    <row r="24" spans="1:27" ht="12" customHeight="1">
      <c r="A24" s="4" t="s">
        <v>18</v>
      </c>
      <c r="B24" s="13"/>
      <c r="C24" s="6"/>
      <c r="D24" s="6"/>
      <c r="F24" s="6"/>
      <c r="G24" s="6"/>
      <c r="I24" s="6"/>
      <c r="J24" s="6"/>
      <c r="L24" s="22"/>
      <c r="M24" s="23"/>
      <c r="N24" s="13"/>
      <c r="O24" s="22"/>
      <c r="P24" s="23"/>
      <c r="Q24" s="13"/>
      <c r="R24" s="22"/>
      <c r="S24" s="23"/>
      <c r="T24" s="22"/>
      <c r="U24" s="22"/>
      <c r="V24" s="23"/>
      <c r="W24" s="23"/>
      <c r="X24" s="22"/>
      <c r="Y24" s="23"/>
      <c r="Z24" s="4" t="s">
        <v>18</v>
      </c>
    </row>
    <row r="25" spans="1:27" ht="12" customHeight="1">
      <c r="A25" s="4" t="s">
        <v>14</v>
      </c>
      <c r="B25" s="13"/>
      <c r="C25" s="6">
        <v>67</v>
      </c>
      <c r="D25" s="6"/>
      <c r="F25" s="6">
        <v>100</v>
      </c>
      <c r="G25" s="6"/>
      <c r="I25" s="6">
        <v>104</v>
      </c>
      <c r="J25" s="6"/>
      <c r="L25" s="22">
        <v>104</v>
      </c>
      <c r="M25" s="23"/>
      <c r="N25" s="13"/>
      <c r="O25" s="22">
        <v>104</v>
      </c>
      <c r="P25" s="23"/>
      <c r="Q25" s="13"/>
      <c r="R25" s="22">
        <v>104</v>
      </c>
      <c r="S25" s="23"/>
      <c r="T25" s="22"/>
      <c r="U25" s="22">
        <v>104</v>
      </c>
      <c r="V25" s="23"/>
      <c r="W25" s="23"/>
      <c r="X25" s="22">
        <v>104</v>
      </c>
      <c r="Y25" s="23"/>
      <c r="Z25" s="4" t="s">
        <v>14</v>
      </c>
    </row>
    <row r="26" spans="1:27" ht="12" customHeight="1">
      <c r="A26" s="4" t="s">
        <v>19</v>
      </c>
      <c r="B26" s="13"/>
      <c r="C26" s="6"/>
      <c r="D26" s="6"/>
      <c r="F26" s="6">
        <v>0</v>
      </c>
      <c r="G26" s="6"/>
      <c r="I26" s="6">
        <v>18.75</v>
      </c>
      <c r="J26" s="6"/>
      <c r="L26" s="22">
        <v>24.4</v>
      </c>
      <c r="M26" s="23"/>
      <c r="N26" s="13"/>
      <c r="O26" s="22">
        <v>39.159999999999997</v>
      </c>
      <c r="P26" s="23"/>
      <c r="Q26" s="13"/>
      <c r="R26" s="22">
        <v>25</v>
      </c>
      <c r="S26" s="23"/>
      <c r="T26" s="22"/>
      <c r="U26" s="22">
        <v>28.2</v>
      </c>
      <c r="V26" s="23"/>
      <c r="W26" s="23"/>
      <c r="X26" s="22">
        <v>25</v>
      </c>
      <c r="Y26" s="23"/>
      <c r="Z26" s="4" t="s">
        <v>19</v>
      </c>
    </row>
    <row r="27" spans="1:27" ht="12" customHeight="1">
      <c r="A27" s="2" t="s">
        <v>20</v>
      </c>
      <c r="B27" s="13"/>
      <c r="C27" s="6"/>
      <c r="D27" s="6"/>
      <c r="F27" s="6">
        <v>0</v>
      </c>
      <c r="G27" s="6"/>
      <c r="I27" s="6">
        <v>25</v>
      </c>
      <c r="J27" s="6"/>
      <c r="L27" s="22"/>
      <c r="M27" s="23"/>
      <c r="N27" s="13"/>
      <c r="O27" s="22">
        <v>25.9</v>
      </c>
      <c r="P27" s="23"/>
      <c r="Q27" s="13"/>
      <c r="R27" s="22"/>
      <c r="S27" s="23"/>
      <c r="T27" s="22"/>
      <c r="U27" s="22"/>
      <c r="V27" s="23"/>
      <c r="W27" s="23"/>
      <c r="X27" s="22"/>
      <c r="Y27" s="23"/>
      <c r="Z27" s="2" t="s">
        <v>20</v>
      </c>
    </row>
    <row r="28" spans="1:27" ht="12" customHeight="1">
      <c r="A28" s="2" t="s">
        <v>87</v>
      </c>
      <c r="B28" s="13"/>
      <c r="C28" s="6"/>
      <c r="D28" s="6"/>
      <c r="F28" s="6"/>
      <c r="G28" s="6"/>
      <c r="I28" s="6"/>
      <c r="J28" s="6"/>
      <c r="L28" s="22"/>
      <c r="M28" s="23"/>
      <c r="N28" s="13"/>
      <c r="O28" s="22">
        <v>155</v>
      </c>
      <c r="P28" s="23"/>
      <c r="Q28" s="13"/>
      <c r="R28" s="22">
        <v>75</v>
      </c>
      <c r="S28" s="23"/>
      <c r="T28" s="22"/>
      <c r="U28" s="22"/>
      <c r="V28" s="23"/>
      <c r="W28" s="23"/>
      <c r="X28" s="22">
        <v>80</v>
      </c>
      <c r="Y28" s="23"/>
      <c r="Z28" s="2" t="s">
        <v>73</v>
      </c>
    </row>
    <row r="29" spans="1:27" ht="12" customHeight="1">
      <c r="A29" s="2"/>
      <c r="B29" s="13"/>
      <c r="C29" s="6"/>
      <c r="D29" s="16">
        <f>SUM(C25:C27)</f>
        <v>67</v>
      </c>
      <c r="F29" s="6"/>
      <c r="G29" s="16">
        <f>SUM(F25:F27)</f>
        <v>100</v>
      </c>
      <c r="I29" s="16"/>
      <c r="J29" s="16">
        <f>SUM(I25:I27)</f>
        <v>147.75</v>
      </c>
      <c r="L29" s="22"/>
      <c r="M29" s="23">
        <f>SUM(L25:L27)</f>
        <v>128.4</v>
      </c>
      <c r="N29" s="13"/>
      <c r="O29" s="22"/>
      <c r="P29" s="23">
        <f>SUM(O24:O28)</f>
        <v>324.06</v>
      </c>
      <c r="Q29" s="13"/>
      <c r="R29" s="22"/>
      <c r="S29" s="23">
        <f>SUM(R24:R29)</f>
        <v>204</v>
      </c>
      <c r="T29" s="22"/>
      <c r="U29" s="22"/>
      <c r="V29" s="23">
        <f>SUM(U24:U28)</f>
        <v>132.19999999999999</v>
      </c>
      <c r="W29" s="23"/>
      <c r="X29" s="23"/>
      <c r="Y29" s="23">
        <f>SUM(X24:X28)</f>
        <v>209</v>
      </c>
      <c r="Z29" s="2"/>
    </row>
    <row r="30" spans="1:27" ht="12" customHeight="1">
      <c r="A30" s="4" t="s">
        <v>21</v>
      </c>
      <c r="B30" s="13"/>
      <c r="C30" s="7"/>
      <c r="D30" s="7"/>
      <c r="F30" s="6"/>
      <c r="G30" s="6"/>
      <c r="I30" s="6"/>
      <c r="J30" s="6"/>
      <c r="L30" s="22"/>
      <c r="M30" s="23"/>
      <c r="N30" s="13"/>
      <c r="O30" s="22"/>
      <c r="P30" s="23"/>
      <c r="Q30" s="13"/>
      <c r="R30" s="22"/>
      <c r="S30" s="23"/>
      <c r="T30" s="22"/>
      <c r="U30" s="22"/>
      <c r="V30" s="23"/>
      <c r="W30" s="23"/>
      <c r="X30" s="22"/>
      <c r="Y30" s="23"/>
      <c r="Z30" s="4" t="s">
        <v>21</v>
      </c>
    </row>
    <row r="31" spans="1:27" ht="12" customHeight="1">
      <c r="A31" s="4" t="s">
        <v>74</v>
      </c>
      <c r="B31" s="13"/>
      <c r="C31" s="6">
        <v>621</v>
      </c>
      <c r="D31" s="6"/>
      <c r="F31" s="6">
        <v>860</v>
      </c>
      <c r="G31" s="6"/>
      <c r="I31" s="6">
        <v>1555</v>
      </c>
      <c r="J31" s="6"/>
      <c r="L31" s="22">
        <v>1625</v>
      </c>
      <c r="M31" s="23"/>
      <c r="N31" s="13"/>
      <c r="O31" s="22">
        <v>3425</v>
      </c>
      <c r="P31" s="23"/>
      <c r="Q31" s="13"/>
      <c r="R31" s="22">
        <v>3900</v>
      </c>
      <c r="S31" s="23"/>
      <c r="T31" s="22"/>
      <c r="U31" s="22">
        <v>2100</v>
      </c>
      <c r="V31" s="23"/>
      <c r="W31" s="23"/>
      <c r="X31" s="22">
        <v>3900</v>
      </c>
      <c r="Y31" s="23"/>
      <c r="Z31" s="4" t="s">
        <v>74</v>
      </c>
      <c r="AA31" t="s">
        <v>77</v>
      </c>
    </row>
    <row r="32" spans="1:27" ht="12" customHeight="1">
      <c r="A32" s="4" t="s">
        <v>22</v>
      </c>
      <c r="B32" s="13"/>
      <c r="C32" s="6"/>
      <c r="D32" s="6"/>
      <c r="F32" s="6">
        <v>0</v>
      </c>
      <c r="G32" s="6"/>
      <c r="I32" s="6"/>
      <c r="J32" s="6"/>
      <c r="L32" s="22"/>
      <c r="M32" s="23"/>
      <c r="N32" s="13"/>
      <c r="O32" s="22"/>
      <c r="P32" s="23"/>
      <c r="Q32" s="13"/>
      <c r="R32" s="22"/>
      <c r="S32" s="23"/>
      <c r="T32" s="22"/>
      <c r="U32" s="22"/>
      <c r="V32" s="23"/>
      <c r="W32" s="23"/>
      <c r="X32" s="22"/>
      <c r="Y32" s="23"/>
      <c r="Z32" s="4" t="s">
        <v>22</v>
      </c>
    </row>
    <row r="33" spans="1:27" ht="12" customHeight="1">
      <c r="A33" s="4" t="s">
        <v>23</v>
      </c>
      <c r="B33" s="13"/>
      <c r="C33" s="6"/>
      <c r="D33" s="6"/>
      <c r="F33" s="6">
        <v>0</v>
      </c>
      <c r="G33" s="6"/>
      <c r="I33" s="6"/>
      <c r="J33" s="6"/>
      <c r="L33" s="22"/>
      <c r="M33" s="23"/>
      <c r="N33" s="13"/>
      <c r="O33" s="22"/>
      <c r="P33" s="23"/>
      <c r="Q33" s="13"/>
      <c r="R33" s="22"/>
      <c r="S33" s="23"/>
      <c r="T33" s="22"/>
      <c r="U33" s="22"/>
      <c r="V33" s="23"/>
      <c r="W33" s="23"/>
      <c r="X33" s="22"/>
      <c r="Y33" s="23"/>
      <c r="Z33" s="4" t="s">
        <v>23</v>
      </c>
    </row>
    <row r="34" spans="1:27" ht="12" customHeight="1">
      <c r="A34" s="4" t="s">
        <v>15</v>
      </c>
      <c r="B34" s="13"/>
      <c r="C34" s="6"/>
      <c r="D34" s="6"/>
      <c r="F34" s="6">
        <v>0</v>
      </c>
      <c r="G34" s="6"/>
      <c r="I34" s="6"/>
      <c r="J34" s="6"/>
      <c r="L34" s="22"/>
      <c r="M34" s="23"/>
      <c r="N34" s="13"/>
      <c r="O34" s="22"/>
      <c r="P34" s="23"/>
      <c r="Q34" s="13"/>
      <c r="R34" s="22"/>
      <c r="S34" s="23"/>
      <c r="T34" s="22"/>
      <c r="U34" s="22"/>
      <c r="V34" s="23"/>
      <c r="W34" s="23"/>
      <c r="X34" s="22"/>
      <c r="Y34" s="23"/>
      <c r="Z34" s="4" t="s">
        <v>15</v>
      </c>
    </row>
    <row r="35" spans="1:27" ht="12" customHeight="1">
      <c r="A35" s="4" t="s">
        <v>24</v>
      </c>
      <c r="B35" s="13"/>
      <c r="C35" s="6">
        <v>76</v>
      </c>
      <c r="D35" s="6"/>
      <c r="F35" s="6">
        <v>78</v>
      </c>
      <c r="G35" s="6"/>
      <c r="I35" s="6">
        <v>78</v>
      </c>
      <c r="J35" s="6"/>
      <c r="L35" s="22">
        <v>84</v>
      </c>
      <c r="M35" s="23"/>
      <c r="N35" s="13"/>
      <c r="O35" s="22">
        <v>88</v>
      </c>
      <c r="P35" s="23"/>
      <c r="Q35" s="13"/>
      <c r="R35" s="22">
        <v>90</v>
      </c>
      <c r="S35" s="23"/>
      <c r="T35" s="22"/>
      <c r="U35" s="22">
        <v>84</v>
      </c>
      <c r="V35" s="23"/>
      <c r="W35" s="23"/>
      <c r="X35" s="22">
        <v>90</v>
      </c>
      <c r="Y35" s="23"/>
      <c r="Z35" s="4" t="s">
        <v>24</v>
      </c>
    </row>
    <row r="36" spans="1:27" ht="12" customHeight="1">
      <c r="A36" s="4" t="s">
        <v>25</v>
      </c>
      <c r="B36" s="13"/>
      <c r="C36" s="6"/>
      <c r="D36" s="6"/>
      <c r="F36" s="6">
        <v>0</v>
      </c>
      <c r="G36" s="6"/>
      <c r="I36" s="6"/>
      <c r="J36" s="6"/>
      <c r="L36" s="22"/>
      <c r="M36" s="23"/>
      <c r="N36" s="13"/>
      <c r="O36" s="22">
        <v>135.82</v>
      </c>
      <c r="P36" s="23"/>
      <c r="Q36" s="13"/>
      <c r="R36" s="22"/>
      <c r="S36" s="23"/>
      <c r="T36" s="22"/>
      <c r="U36" s="22"/>
      <c r="V36" s="23"/>
      <c r="W36" s="23"/>
      <c r="X36" s="22"/>
      <c r="Y36" s="23"/>
      <c r="Z36" s="4" t="s">
        <v>25</v>
      </c>
      <c r="AA36" t="s">
        <v>80</v>
      </c>
    </row>
    <row r="37" spans="1:27" ht="12" customHeight="1">
      <c r="A37" s="2"/>
      <c r="B37" s="13"/>
      <c r="C37" s="6"/>
      <c r="D37" s="16">
        <f>SUM(C31:C36)</f>
        <v>697</v>
      </c>
      <c r="F37" s="6"/>
      <c r="G37" s="16">
        <f>SUM(F31:F36)</f>
        <v>938</v>
      </c>
      <c r="I37" s="16"/>
      <c r="J37" s="16">
        <f>SUM(I31:I36)</f>
        <v>1633</v>
      </c>
      <c r="L37" s="22"/>
      <c r="M37" s="23">
        <f>SUM(L31:L36)</f>
        <v>1709</v>
      </c>
      <c r="N37" s="13"/>
      <c r="O37" s="22"/>
      <c r="P37" s="23">
        <f>SUM(O30:O36)</f>
        <v>3648.82</v>
      </c>
      <c r="Q37" s="13"/>
      <c r="R37" s="22"/>
      <c r="S37" s="23">
        <f>SUM(R30:R36)</f>
        <v>3990</v>
      </c>
      <c r="T37" s="22"/>
      <c r="U37" s="22"/>
      <c r="V37" s="23">
        <f>SUM(U31:U36)</f>
        <v>2184</v>
      </c>
      <c r="W37" s="23"/>
      <c r="X37" s="22"/>
      <c r="Y37" s="23">
        <f>SUM(X31:X36)</f>
        <v>3990</v>
      </c>
      <c r="Z37" s="2"/>
      <c r="AA37" t="s">
        <v>79</v>
      </c>
    </row>
    <row r="38" spans="1:27" ht="12" customHeight="1">
      <c r="A38" s="4" t="s">
        <v>26</v>
      </c>
      <c r="B38" s="13"/>
      <c r="C38" s="6"/>
      <c r="D38" s="6"/>
      <c r="F38" s="6"/>
      <c r="G38" s="6"/>
      <c r="I38" s="6"/>
      <c r="J38" s="6"/>
      <c r="L38" s="22"/>
      <c r="M38" s="23"/>
      <c r="N38" s="13"/>
      <c r="O38" s="22"/>
      <c r="P38" s="23"/>
      <c r="Q38" s="13"/>
      <c r="R38" s="22"/>
      <c r="S38" s="23"/>
      <c r="T38" s="22"/>
      <c r="U38" s="22"/>
      <c r="V38" s="23"/>
      <c r="W38" s="23"/>
      <c r="X38" s="22"/>
      <c r="Y38" s="23"/>
      <c r="Z38" s="4" t="s">
        <v>26</v>
      </c>
    </row>
    <row r="39" spans="1:27" ht="12" customHeight="1">
      <c r="A39" s="4" t="s">
        <v>27</v>
      </c>
      <c r="B39" s="13"/>
      <c r="C39" s="6">
        <v>0</v>
      </c>
      <c r="D39" s="6"/>
      <c r="F39" s="6">
        <v>75</v>
      </c>
      <c r="G39" s="6"/>
      <c r="I39" s="6">
        <v>145</v>
      </c>
      <c r="J39" s="6"/>
      <c r="L39" s="22">
        <v>38.5</v>
      </c>
      <c r="M39" s="23"/>
      <c r="N39" s="13"/>
      <c r="O39" s="22"/>
      <c r="P39" s="23"/>
      <c r="Q39" s="13"/>
      <c r="R39" s="22">
        <v>150</v>
      </c>
      <c r="S39" s="23"/>
      <c r="T39" s="22"/>
      <c r="U39" s="22"/>
      <c r="V39" s="23"/>
      <c r="W39" s="23"/>
      <c r="X39" s="22"/>
      <c r="Y39" s="23"/>
      <c r="Z39" s="4" t="s">
        <v>27</v>
      </c>
    </row>
    <row r="40" spans="1:27" ht="12" customHeight="1">
      <c r="A40" s="4" t="s">
        <v>28</v>
      </c>
      <c r="B40" s="13"/>
      <c r="C40" s="6">
        <v>198.14</v>
      </c>
      <c r="D40" s="6"/>
      <c r="F40" s="6">
        <v>25</v>
      </c>
      <c r="G40" s="6"/>
      <c r="I40" s="6">
        <v>-40.5</v>
      </c>
      <c r="J40" s="6"/>
      <c r="L40" s="22"/>
      <c r="M40" s="23"/>
      <c r="N40" s="13"/>
      <c r="O40" s="22"/>
      <c r="P40" s="23"/>
      <c r="Q40" s="13"/>
      <c r="R40" s="22">
        <v>200</v>
      </c>
      <c r="S40" s="23"/>
      <c r="T40" s="22"/>
      <c r="U40" s="22">
        <v>26</v>
      </c>
      <c r="V40" s="23"/>
      <c r="W40" s="23"/>
      <c r="X40" s="22">
        <v>25</v>
      </c>
      <c r="Y40" s="23"/>
      <c r="Z40" s="4" t="s">
        <v>28</v>
      </c>
    </row>
    <row r="41" spans="1:27" ht="12" customHeight="1">
      <c r="A41" s="4"/>
      <c r="B41" s="13"/>
      <c r="C41" s="6"/>
      <c r="D41" s="16">
        <f>SUM(C39:C40)</f>
        <v>198.14</v>
      </c>
      <c r="F41" s="6"/>
      <c r="G41" s="16">
        <f>SUM(F39:F40)</f>
        <v>100</v>
      </c>
      <c r="I41" s="16"/>
      <c r="J41" s="16">
        <f>SUM(I38:I40)</f>
        <v>104.5</v>
      </c>
      <c r="L41" s="22"/>
      <c r="M41" s="23">
        <f>SUM(L39:L40)</f>
        <v>38.5</v>
      </c>
      <c r="N41" s="13"/>
      <c r="O41" s="22"/>
      <c r="P41" s="23">
        <f>SUM(O38:O40)</f>
        <v>0</v>
      </c>
      <c r="Q41" s="13"/>
      <c r="R41" s="22"/>
      <c r="S41" s="23">
        <f>SUM(R38:R40)</f>
        <v>350</v>
      </c>
      <c r="T41" s="22"/>
      <c r="U41" s="22"/>
      <c r="V41" s="23">
        <f>SUM(U38:U40)</f>
        <v>26</v>
      </c>
      <c r="W41" s="23"/>
      <c r="X41" s="22"/>
      <c r="Y41" s="23">
        <f>SUM(X38:X40)</f>
        <v>25</v>
      </c>
      <c r="Z41" s="4"/>
    </row>
    <row r="42" spans="1:27" ht="12" customHeight="1">
      <c r="A42" s="4" t="s">
        <v>29</v>
      </c>
      <c r="B42" s="13"/>
      <c r="C42" s="6"/>
      <c r="D42" s="6"/>
      <c r="F42" s="6"/>
      <c r="G42" s="6"/>
      <c r="I42" s="6"/>
      <c r="J42" s="6"/>
      <c r="L42" s="22"/>
      <c r="M42" s="23"/>
      <c r="N42" s="13"/>
      <c r="O42" s="22"/>
      <c r="P42" s="23"/>
      <c r="Q42" s="13"/>
      <c r="R42" s="22"/>
      <c r="S42" s="23"/>
      <c r="T42" s="22"/>
      <c r="U42" s="22"/>
      <c r="V42" s="23"/>
      <c r="W42" s="23"/>
      <c r="X42" s="22"/>
      <c r="Y42" s="23"/>
      <c r="Z42" s="4" t="s">
        <v>29</v>
      </c>
    </row>
    <row r="43" spans="1:27" ht="12" customHeight="1">
      <c r="A43" s="4" t="s">
        <v>30</v>
      </c>
      <c r="B43" s="13"/>
      <c r="C43" s="6">
        <v>228.32</v>
      </c>
      <c r="D43" s="6"/>
      <c r="F43" s="6">
        <v>830.17</v>
      </c>
      <c r="G43" s="6"/>
      <c r="I43" s="6">
        <v>5103.2700000000004</v>
      </c>
      <c r="J43" s="6"/>
      <c r="L43" s="22">
        <v>7888.35</v>
      </c>
      <c r="M43" s="23"/>
      <c r="N43" s="13"/>
      <c r="O43" s="22">
        <v>2311.4299999999998</v>
      </c>
      <c r="P43" s="23"/>
      <c r="Q43" s="13"/>
      <c r="R43" s="22">
        <v>2000</v>
      </c>
      <c r="S43" s="23"/>
      <c r="T43" s="22"/>
      <c r="U43" s="22">
        <v>320.13</v>
      </c>
      <c r="V43" s="23"/>
      <c r="W43" s="23"/>
      <c r="X43" s="22">
        <v>2000</v>
      </c>
      <c r="Y43" s="23"/>
      <c r="Z43" s="4" t="s">
        <v>30</v>
      </c>
      <c r="AA43" t="s">
        <v>75</v>
      </c>
    </row>
    <row r="44" spans="1:27" ht="12" customHeight="1">
      <c r="A44" s="4" t="s">
        <v>31</v>
      </c>
      <c r="B44" s="13"/>
      <c r="C44" s="6"/>
      <c r="D44" s="6"/>
      <c r="F44" s="6"/>
      <c r="G44" s="6"/>
      <c r="I44" s="6"/>
      <c r="J44" s="6"/>
      <c r="L44" s="22"/>
      <c r="M44" s="23"/>
      <c r="N44" s="13"/>
      <c r="O44" s="22"/>
      <c r="P44" s="23"/>
      <c r="Q44" s="13"/>
      <c r="R44" s="22"/>
      <c r="S44" s="23"/>
      <c r="T44" s="22"/>
      <c r="U44" s="22"/>
      <c r="V44" s="23"/>
      <c r="W44" s="23"/>
      <c r="X44" s="22"/>
      <c r="Y44" s="23"/>
      <c r="Z44" s="4" t="s">
        <v>31</v>
      </c>
    </row>
    <row r="45" spans="1:27" ht="12" customHeight="1">
      <c r="A45" s="4"/>
      <c r="B45" s="13"/>
      <c r="C45" s="6"/>
      <c r="D45" s="16">
        <f>SUM(C43)</f>
        <v>228.32</v>
      </c>
      <c r="F45" s="6"/>
      <c r="G45" s="16">
        <f>SUM(F43)</f>
        <v>830.17</v>
      </c>
      <c r="I45" s="16"/>
      <c r="J45" s="16">
        <f>SUM(I42:I44)</f>
        <v>5103.2700000000004</v>
      </c>
      <c r="L45" s="22"/>
      <c r="M45" s="23">
        <f>SUM(L43:L44)</f>
        <v>7888.35</v>
      </c>
      <c r="N45" s="13"/>
      <c r="O45" s="22"/>
      <c r="P45" s="23">
        <f>SUM(O43:O44)</f>
        <v>2311.4299999999998</v>
      </c>
      <c r="Q45" s="13"/>
      <c r="R45" s="22"/>
      <c r="S45" s="23">
        <f>SUM(R43:R44)</f>
        <v>2000</v>
      </c>
      <c r="T45" s="22"/>
      <c r="U45" s="22"/>
      <c r="V45" s="23">
        <f>SUM(U43:U44)</f>
        <v>320.13</v>
      </c>
      <c r="W45" s="23"/>
      <c r="X45" s="22"/>
      <c r="Y45" s="23">
        <f>SUM(X42:X44)</f>
        <v>2000</v>
      </c>
      <c r="Z45" s="4"/>
    </row>
    <row r="46" spans="1:27" ht="12" customHeight="1">
      <c r="A46" s="4" t="s">
        <v>32</v>
      </c>
      <c r="B46" s="13"/>
      <c r="C46" s="6">
        <v>160</v>
      </c>
      <c r="D46" s="6"/>
      <c r="F46" s="6">
        <v>425</v>
      </c>
      <c r="G46" s="6"/>
      <c r="I46" s="6">
        <v>60</v>
      </c>
      <c r="J46" s="6"/>
      <c r="L46" s="22"/>
      <c r="M46" s="23"/>
      <c r="N46" s="13"/>
      <c r="O46" s="22"/>
      <c r="P46" s="23"/>
      <c r="Q46" s="13"/>
      <c r="R46" s="22">
        <v>1600</v>
      </c>
      <c r="S46" s="23"/>
      <c r="T46" s="22"/>
      <c r="U46" s="22">
        <v>1580</v>
      </c>
      <c r="V46" s="23"/>
      <c r="W46" s="23"/>
      <c r="X46" s="22">
        <v>1600</v>
      </c>
      <c r="Y46" s="23"/>
      <c r="Z46" s="4" t="s">
        <v>32</v>
      </c>
      <c r="AA46" t="s">
        <v>76</v>
      </c>
    </row>
    <row r="47" spans="1:27" ht="12" customHeight="1">
      <c r="A47" s="4"/>
      <c r="B47" s="13"/>
      <c r="C47" s="6"/>
      <c r="D47" s="16">
        <f>SUM(C46)</f>
        <v>160</v>
      </c>
      <c r="F47" s="6"/>
      <c r="G47" s="16">
        <f>SUM(F46)</f>
        <v>425</v>
      </c>
      <c r="I47" s="16"/>
      <c r="J47" s="16">
        <f>SUM(I46)</f>
        <v>60</v>
      </c>
      <c r="L47" s="22"/>
      <c r="M47" s="23"/>
      <c r="N47" s="13"/>
      <c r="O47" s="22"/>
      <c r="P47" s="23">
        <f>SUM(O46)</f>
        <v>0</v>
      </c>
      <c r="Q47" s="13"/>
      <c r="R47" s="22"/>
      <c r="S47" s="23">
        <f>SUM(R46)</f>
        <v>1600</v>
      </c>
      <c r="T47" s="22"/>
      <c r="U47" s="22"/>
      <c r="V47" s="23">
        <f>SUM(U46)</f>
        <v>1580</v>
      </c>
      <c r="W47" s="23"/>
      <c r="X47" s="22"/>
      <c r="Y47" s="23">
        <f>SUM(X46)</f>
        <v>1600</v>
      </c>
      <c r="Z47" s="4"/>
    </row>
    <row r="48" spans="1:27" ht="12" customHeight="1">
      <c r="A48" s="4" t="s">
        <v>33</v>
      </c>
      <c r="B48" s="13"/>
      <c r="C48" s="6"/>
      <c r="D48" s="6"/>
      <c r="F48" s="6"/>
      <c r="G48" s="6"/>
      <c r="I48" s="6"/>
      <c r="J48" s="6"/>
      <c r="L48" s="22"/>
      <c r="M48" s="23"/>
      <c r="N48" s="13"/>
      <c r="O48" s="22"/>
      <c r="P48" s="23"/>
      <c r="Q48" s="13"/>
      <c r="R48" s="22"/>
      <c r="S48" s="23"/>
      <c r="T48" s="22"/>
      <c r="U48" s="22"/>
      <c r="V48" s="23"/>
      <c r="W48" s="23"/>
      <c r="X48" s="22"/>
      <c r="Y48" s="23"/>
      <c r="Z48" s="4" t="s">
        <v>33</v>
      </c>
    </row>
    <row r="49" spans="1:27" ht="12" customHeight="1">
      <c r="A49" s="4" t="s">
        <v>34</v>
      </c>
      <c r="B49" s="13"/>
      <c r="C49" s="6">
        <v>1036.6400000000001</v>
      </c>
      <c r="D49" s="6"/>
      <c r="F49" s="6">
        <v>5130</v>
      </c>
      <c r="G49" s="6"/>
      <c r="I49" s="6">
        <v>6273</v>
      </c>
      <c r="J49" s="6"/>
      <c r="L49" s="22">
        <v>7187.5</v>
      </c>
      <c r="M49" s="23"/>
      <c r="N49" s="13"/>
      <c r="O49" s="22">
        <v>1952.5</v>
      </c>
      <c r="P49" s="23"/>
      <c r="Q49" s="13"/>
      <c r="R49" s="22">
        <v>5200</v>
      </c>
      <c r="S49" s="23"/>
      <c r="T49" s="22"/>
      <c r="U49" s="22">
        <v>546</v>
      </c>
      <c r="V49" s="23"/>
      <c r="W49" s="23"/>
      <c r="X49" s="22">
        <v>4500</v>
      </c>
      <c r="Y49" s="23"/>
      <c r="Z49" s="4" t="s">
        <v>34</v>
      </c>
      <c r="AA49" t="s">
        <v>81</v>
      </c>
    </row>
    <row r="50" spans="1:27" ht="12" customHeight="1">
      <c r="A50" s="4"/>
      <c r="B50" s="13"/>
      <c r="C50" s="6"/>
      <c r="D50" s="16">
        <f>SUM(C49)</f>
        <v>1036.6400000000001</v>
      </c>
      <c r="F50" s="6"/>
      <c r="G50" s="16">
        <f>SUM(F49)</f>
        <v>5130</v>
      </c>
      <c r="I50" s="16"/>
      <c r="J50" s="16">
        <f>SUM(I49)</f>
        <v>6273</v>
      </c>
      <c r="L50" s="22"/>
      <c r="M50" s="23">
        <f>SUM(L49)</f>
        <v>7187.5</v>
      </c>
      <c r="N50" s="13"/>
      <c r="O50" s="22"/>
      <c r="P50" s="23">
        <f>SUM(O49)</f>
        <v>1952.5</v>
      </c>
      <c r="Q50" s="13"/>
      <c r="R50" s="22"/>
      <c r="S50" s="23">
        <f>SUM(R49)</f>
        <v>5200</v>
      </c>
      <c r="T50" s="22"/>
      <c r="U50" s="22"/>
      <c r="V50" s="23">
        <f>SUM(U48:U49)</f>
        <v>546</v>
      </c>
      <c r="W50" s="23"/>
      <c r="X50" s="22"/>
      <c r="Y50" s="23">
        <f>SUM(X49)</f>
        <v>4500</v>
      </c>
      <c r="Z50" s="4"/>
    </row>
    <row r="51" spans="1:27" ht="12" customHeight="1">
      <c r="A51" s="4" t="s">
        <v>35</v>
      </c>
      <c r="B51" s="13"/>
      <c r="C51" s="6"/>
      <c r="D51" s="6"/>
      <c r="F51" s="6"/>
      <c r="G51" s="6"/>
      <c r="I51" s="6"/>
      <c r="J51" s="6"/>
      <c r="L51" s="22"/>
      <c r="M51" s="23"/>
      <c r="N51" s="13"/>
      <c r="O51" s="22">
        <v>12.5</v>
      </c>
      <c r="P51" s="23"/>
      <c r="Q51" s="13"/>
      <c r="R51" s="22"/>
      <c r="S51" s="23"/>
      <c r="T51" s="22"/>
      <c r="U51" s="22"/>
      <c r="V51" s="23"/>
      <c r="W51" s="23"/>
      <c r="X51" s="22"/>
      <c r="Y51" s="23"/>
      <c r="Z51" s="4" t="s">
        <v>35</v>
      </c>
    </row>
    <row r="52" spans="1:27" ht="12" customHeight="1">
      <c r="A52" s="4" t="s">
        <v>36</v>
      </c>
      <c r="B52" s="13"/>
      <c r="C52" s="6">
        <v>210</v>
      </c>
      <c r="D52" s="6"/>
      <c r="F52" s="6">
        <v>210</v>
      </c>
      <c r="G52" s="6"/>
      <c r="I52" s="6">
        <v>210</v>
      </c>
      <c r="J52" s="6"/>
      <c r="L52" s="22">
        <v>210</v>
      </c>
      <c r="M52" s="23"/>
      <c r="N52" s="13"/>
      <c r="O52" s="22">
        <v>225</v>
      </c>
      <c r="P52" s="23"/>
      <c r="Q52" s="13"/>
      <c r="R52" s="22">
        <v>225</v>
      </c>
      <c r="S52" s="23"/>
      <c r="T52" s="22"/>
      <c r="U52" s="22">
        <v>225</v>
      </c>
      <c r="V52" s="23"/>
      <c r="W52" s="23"/>
      <c r="X52" s="22">
        <v>225</v>
      </c>
      <c r="Y52" s="23"/>
      <c r="Z52" s="4" t="s">
        <v>36</v>
      </c>
    </row>
    <row r="53" spans="1:27" ht="12" customHeight="1">
      <c r="A53" s="4" t="s">
        <v>37</v>
      </c>
      <c r="B53" s="13"/>
      <c r="C53" s="6">
        <v>84.5</v>
      </c>
      <c r="D53" s="6"/>
      <c r="F53" s="6">
        <v>442.75</v>
      </c>
      <c r="G53" s="6"/>
      <c r="I53" s="6">
        <v>171</v>
      </c>
      <c r="J53" s="6"/>
      <c r="L53" s="22">
        <v>189.75</v>
      </c>
      <c r="M53" s="23"/>
      <c r="N53" s="13"/>
      <c r="O53" s="22">
        <v>204.4</v>
      </c>
      <c r="P53" s="23"/>
      <c r="Q53" s="13"/>
      <c r="R53" s="22">
        <v>200</v>
      </c>
      <c r="S53" s="23"/>
      <c r="T53" s="22"/>
      <c r="U53" s="22">
        <v>358.6</v>
      </c>
      <c r="V53" s="23"/>
      <c r="W53" s="23"/>
      <c r="X53" s="22">
        <v>300</v>
      </c>
      <c r="Y53" s="23"/>
      <c r="Z53" s="4" t="s">
        <v>37</v>
      </c>
    </row>
    <row r="54" spans="1:27" ht="12" customHeight="1">
      <c r="A54" s="4" t="s">
        <v>15</v>
      </c>
      <c r="B54" s="13"/>
      <c r="C54" s="6">
        <v>-10</v>
      </c>
      <c r="D54" s="6"/>
      <c r="F54" s="6">
        <v>323</v>
      </c>
      <c r="G54" s="6"/>
      <c r="I54" s="6">
        <v>161</v>
      </c>
      <c r="J54" s="6"/>
      <c r="L54" s="22">
        <v>343</v>
      </c>
      <c r="M54" s="23"/>
      <c r="N54" s="13"/>
      <c r="O54" s="22">
        <v>188</v>
      </c>
      <c r="P54" s="23"/>
      <c r="Q54" s="13"/>
      <c r="R54" s="22">
        <v>200</v>
      </c>
      <c r="S54" s="23"/>
      <c r="T54" s="22"/>
      <c r="U54" s="22"/>
      <c r="V54" s="23"/>
      <c r="W54" s="23"/>
      <c r="X54" s="22">
        <v>200</v>
      </c>
      <c r="Y54" s="23"/>
      <c r="Z54" s="4" t="s">
        <v>15</v>
      </c>
    </row>
    <row r="55" spans="1:27" ht="12" customHeight="1">
      <c r="A55" s="4" t="s">
        <v>38</v>
      </c>
      <c r="B55" s="13"/>
      <c r="C55" s="6"/>
      <c r="D55" s="6"/>
      <c r="F55" s="6">
        <v>25</v>
      </c>
      <c r="G55" s="6"/>
      <c r="I55" s="6">
        <v>50</v>
      </c>
      <c r="J55" s="6"/>
      <c r="L55" s="22">
        <v>51</v>
      </c>
      <c r="M55" s="23"/>
      <c r="N55" s="13"/>
      <c r="O55" s="22">
        <v>26</v>
      </c>
      <c r="P55" s="23"/>
      <c r="Q55" s="13"/>
      <c r="R55" s="22">
        <v>30</v>
      </c>
      <c r="S55" s="23"/>
      <c r="T55" s="22"/>
      <c r="U55" s="22">
        <v>26</v>
      </c>
      <c r="V55" s="23"/>
      <c r="W55" s="23"/>
      <c r="X55" s="22">
        <v>40</v>
      </c>
      <c r="Y55" s="23"/>
      <c r="Z55" s="4" t="s">
        <v>38</v>
      </c>
    </row>
    <row r="56" spans="1:27" ht="12" customHeight="1">
      <c r="A56" s="4"/>
      <c r="B56" s="13"/>
      <c r="C56" s="6"/>
      <c r="D56" s="16">
        <f>SUM(C52:C55)</f>
        <v>284.5</v>
      </c>
      <c r="F56" s="6"/>
      <c r="G56" s="16">
        <f>SUM(F52:F55)</f>
        <v>1000.75</v>
      </c>
      <c r="I56" s="16"/>
      <c r="J56" s="16">
        <f>SUM(I52:I55)</f>
        <v>592</v>
      </c>
      <c r="L56" s="22"/>
      <c r="M56" s="23">
        <f>SUM(L52:L55)</f>
        <v>793.75</v>
      </c>
      <c r="N56" s="13"/>
      <c r="O56" s="22"/>
      <c r="P56" s="23">
        <f>SUM(O51:O55)</f>
        <v>655.9</v>
      </c>
      <c r="Q56" s="13"/>
      <c r="R56" s="22"/>
      <c r="S56" s="23">
        <f>SUM(R51:R55)</f>
        <v>655</v>
      </c>
      <c r="T56" s="22"/>
      <c r="U56" s="22"/>
      <c r="V56" s="23">
        <f>SUM(U51:U55)</f>
        <v>609.6</v>
      </c>
      <c r="W56" s="23"/>
      <c r="X56" s="22"/>
      <c r="Y56" s="23">
        <f>SUM(X52:X55)</f>
        <v>765</v>
      </c>
      <c r="Z56" s="4"/>
    </row>
    <row r="57" spans="1:27" ht="12" customHeight="1">
      <c r="A57" s="4" t="s">
        <v>39</v>
      </c>
      <c r="B57" s="13"/>
      <c r="C57" s="6"/>
      <c r="D57" s="6"/>
      <c r="F57" s="6"/>
      <c r="G57" s="6"/>
      <c r="I57" s="6"/>
      <c r="J57" s="6"/>
      <c r="L57" s="22"/>
      <c r="M57" s="23"/>
      <c r="N57" s="13"/>
      <c r="O57" s="22"/>
      <c r="P57" s="23"/>
      <c r="Q57" s="13"/>
      <c r="R57" s="22"/>
      <c r="S57" s="23"/>
      <c r="T57" s="22"/>
      <c r="U57" s="22"/>
      <c r="V57" s="23"/>
      <c r="W57" s="23"/>
      <c r="X57" s="22"/>
      <c r="Y57" s="23"/>
      <c r="Z57" s="4" t="s">
        <v>39</v>
      </c>
    </row>
    <row r="58" spans="1:27" ht="12" customHeight="1">
      <c r="A58" s="4" t="s">
        <v>40</v>
      </c>
      <c r="B58" s="13"/>
      <c r="C58" s="6">
        <v>20.97</v>
      </c>
      <c r="D58" s="6"/>
      <c r="F58" s="6">
        <v>13.99</v>
      </c>
      <c r="G58" s="6"/>
      <c r="I58" s="6"/>
      <c r="J58" s="6"/>
      <c r="L58" s="22"/>
      <c r="M58" s="23"/>
      <c r="N58" s="13"/>
      <c r="O58" s="22"/>
      <c r="P58" s="23"/>
      <c r="Q58" s="13"/>
      <c r="R58" s="22"/>
      <c r="S58" s="23"/>
      <c r="T58" s="22"/>
      <c r="U58" s="22"/>
      <c r="V58" s="23"/>
      <c r="W58" s="23"/>
      <c r="X58" s="22"/>
      <c r="Y58" s="23"/>
      <c r="Z58" s="4" t="s">
        <v>40</v>
      </c>
    </row>
    <row r="59" spans="1:27" ht="12" customHeight="1">
      <c r="A59" s="4" t="s">
        <v>41</v>
      </c>
      <c r="B59" s="13"/>
      <c r="C59" s="6">
        <v>261.41000000000003</v>
      </c>
      <c r="D59" s="6"/>
      <c r="F59" s="6">
        <v>75.06</v>
      </c>
      <c r="G59" s="6"/>
      <c r="I59" s="6"/>
      <c r="J59" s="6"/>
      <c r="L59" s="22">
        <v>469.68</v>
      </c>
      <c r="M59" s="23"/>
      <c r="N59" s="13"/>
      <c r="O59" s="22">
        <v>226.33</v>
      </c>
      <c r="P59" s="23"/>
      <c r="Q59" s="13"/>
      <c r="R59" s="22">
        <v>250</v>
      </c>
      <c r="S59" s="23"/>
      <c r="T59" s="22"/>
      <c r="U59" s="22"/>
      <c r="V59" s="23"/>
      <c r="W59" s="23"/>
      <c r="X59" s="22">
        <v>300</v>
      </c>
      <c r="Y59" s="23"/>
      <c r="Z59" s="4" t="s">
        <v>41</v>
      </c>
    </row>
    <row r="60" spans="1:27" ht="12" customHeight="1">
      <c r="A60" s="4" t="s">
        <v>42</v>
      </c>
      <c r="B60" s="13"/>
      <c r="C60" s="6">
        <v>89.99</v>
      </c>
      <c r="D60" s="6"/>
      <c r="F60" s="6">
        <v>89.99</v>
      </c>
      <c r="G60" s="6"/>
      <c r="I60" s="6">
        <v>89.99</v>
      </c>
      <c r="J60" s="6"/>
      <c r="L60" s="22">
        <v>162.97999999999999</v>
      </c>
      <c r="M60" s="23"/>
      <c r="N60" s="13"/>
      <c r="O60" s="22"/>
      <c r="P60" s="23"/>
      <c r="Q60" s="13"/>
      <c r="R60" s="22">
        <v>150</v>
      </c>
      <c r="S60" s="23"/>
      <c r="T60" s="22"/>
      <c r="U60" s="22"/>
      <c r="V60" s="23"/>
      <c r="W60" s="23"/>
      <c r="X60" s="22">
        <v>150</v>
      </c>
      <c r="Y60" s="23"/>
      <c r="Z60" s="4" t="s">
        <v>42</v>
      </c>
    </row>
    <row r="61" spans="1:27" ht="12" customHeight="1">
      <c r="A61" s="2"/>
      <c r="B61" s="13"/>
      <c r="C61" s="6"/>
      <c r="D61" s="16">
        <f>SUM(C58:C60)</f>
        <v>372.37</v>
      </c>
      <c r="F61" s="6"/>
      <c r="G61" s="16">
        <f>SUM(F58:F60)</f>
        <v>179.04</v>
      </c>
      <c r="I61" s="16"/>
      <c r="J61" s="16"/>
      <c r="L61" s="22"/>
      <c r="M61" s="23">
        <f>SUM(L58:L60)</f>
        <v>632.66</v>
      </c>
      <c r="N61" s="13"/>
      <c r="O61" s="22"/>
      <c r="P61" s="23">
        <f>SUM(O57:O60)</f>
        <v>226.33</v>
      </c>
      <c r="Q61" s="13"/>
      <c r="R61" s="22"/>
      <c r="S61" s="23">
        <f>SUM(R57:R60)</f>
        <v>400</v>
      </c>
      <c r="T61" s="22"/>
      <c r="U61" s="22"/>
      <c r="V61" s="23"/>
      <c r="W61" s="23"/>
      <c r="X61" s="22"/>
      <c r="Y61" s="23">
        <f>SUM(X58:X60)</f>
        <v>450</v>
      </c>
      <c r="Z61" s="2"/>
    </row>
    <row r="62" spans="1:27" ht="12" customHeight="1">
      <c r="A62" s="4" t="s">
        <v>43</v>
      </c>
      <c r="B62" s="13"/>
      <c r="C62" s="6"/>
      <c r="D62" s="6"/>
      <c r="F62" s="6"/>
      <c r="G62" s="6"/>
      <c r="I62" s="6"/>
      <c r="J62" s="6"/>
      <c r="L62" s="22"/>
      <c r="M62" s="23"/>
      <c r="N62" s="13"/>
      <c r="O62" s="22"/>
      <c r="P62" s="23"/>
      <c r="Q62" s="13"/>
      <c r="R62" s="22"/>
      <c r="S62" s="23"/>
      <c r="T62" s="22"/>
      <c r="U62" s="22"/>
      <c r="V62" s="23"/>
      <c r="W62" s="23"/>
      <c r="X62" s="22"/>
      <c r="Y62" s="23"/>
      <c r="Z62" s="4" t="s">
        <v>43</v>
      </c>
      <c r="AA62" t="s">
        <v>83</v>
      </c>
    </row>
    <row r="63" spans="1:27" ht="12" customHeight="1">
      <c r="A63" s="4" t="s">
        <v>44</v>
      </c>
      <c r="B63" s="13"/>
      <c r="C63" s="6"/>
      <c r="D63" s="6"/>
      <c r="F63" s="6"/>
      <c r="G63" s="6"/>
      <c r="I63" s="6"/>
      <c r="J63" s="6"/>
      <c r="L63" s="22"/>
      <c r="M63" s="23"/>
      <c r="N63" s="13"/>
      <c r="O63" s="22"/>
      <c r="P63" s="23"/>
      <c r="Q63" s="13"/>
      <c r="R63" s="22"/>
      <c r="S63" s="23"/>
      <c r="T63" s="22"/>
      <c r="U63" s="22"/>
      <c r="V63" s="23"/>
      <c r="W63" s="23"/>
      <c r="X63" s="22"/>
      <c r="Y63" s="23"/>
      <c r="Z63" s="4" t="s">
        <v>44</v>
      </c>
    </row>
    <row r="64" spans="1:27" ht="12" customHeight="1">
      <c r="A64" s="2"/>
      <c r="B64" s="13"/>
      <c r="C64" s="6"/>
      <c r="D64" s="16">
        <f>SUM(C62)</f>
        <v>0</v>
      </c>
      <c r="F64" s="6"/>
      <c r="G64" s="16">
        <f>SUM(F62)</f>
        <v>0</v>
      </c>
      <c r="I64" s="16"/>
      <c r="J64" s="16"/>
      <c r="L64" s="22"/>
      <c r="M64" s="23"/>
      <c r="N64" s="13"/>
      <c r="O64" s="22"/>
      <c r="P64" s="23">
        <f>SUM(O63)</f>
        <v>0</v>
      </c>
      <c r="Q64" s="13"/>
      <c r="R64" s="22"/>
      <c r="S64" s="23">
        <f>SUM(R63)</f>
        <v>0</v>
      </c>
      <c r="T64" s="22"/>
      <c r="U64" s="22"/>
      <c r="V64" s="23"/>
      <c r="W64" s="23"/>
      <c r="X64" s="22"/>
      <c r="Y64" s="23">
        <f>SUM(X63)</f>
        <v>0</v>
      </c>
      <c r="Z64" s="2"/>
    </row>
    <row r="65" spans="1:27" ht="12" customHeight="1">
      <c r="A65" s="2" t="s">
        <v>45</v>
      </c>
      <c r="B65" s="13"/>
      <c r="C65" s="6">
        <v>367.22</v>
      </c>
      <c r="D65" s="6"/>
      <c r="F65" s="6">
        <v>0</v>
      </c>
      <c r="G65" s="6"/>
      <c r="I65" s="6"/>
      <c r="J65" s="6"/>
      <c r="L65" s="22">
        <v>382.04</v>
      </c>
      <c r="M65" s="23"/>
      <c r="N65" s="13"/>
      <c r="O65" s="22"/>
      <c r="P65" s="23"/>
      <c r="Q65" s="13"/>
      <c r="R65" s="22">
        <v>250</v>
      </c>
      <c r="S65" s="23"/>
      <c r="T65" s="22"/>
      <c r="U65" s="22"/>
      <c r="V65" s="23"/>
      <c r="W65" s="23"/>
      <c r="X65" s="22">
        <v>250</v>
      </c>
      <c r="Y65" s="23"/>
      <c r="Z65" s="2" t="s">
        <v>45</v>
      </c>
    </row>
    <row r="66" spans="1:27" ht="12" customHeight="1">
      <c r="A66" s="2"/>
      <c r="B66" s="13"/>
      <c r="C66" s="6"/>
      <c r="D66" s="16">
        <f>SUM(C65)</f>
        <v>367.22</v>
      </c>
      <c r="F66" s="6"/>
      <c r="G66" s="16">
        <f>SUM(F65)</f>
        <v>0</v>
      </c>
      <c r="I66" s="16"/>
      <c r="J66" s="16"/>
      <c r="L66" s="22"/>
      <c r="M66" s="23">
        <f>SUM(L65)</f>
        <v>382.04</v>
      </c>
      <c r="N66" s="13"/>
      <c r="O66" s="22"/>
      <c r="P66" s="23">
        <f>SUM(O65)</f>
        <v>0</v>
      </c>
      <c r="Q66" s="13"/>
      <c r="R66" s="22"/>
      <c r="S66" s="23">
        <f>SUM(R65)</f>
        <v>250</v>
      </c>
      <c r="T66" s="22"/>
      <c r="U66" s="22"/>
      <c r="V66" s="23"/>
      <c r="W66" s="23"/>
      <c r="X66" s="22"/>
      <c r="Y66" s="23">
        <f>SUM(X65)</f>
        <v>250</v>
      </c>
      <c r="Z66" s="2"/>
    </row>
    <row r="67" spans="1:27" ht="12" customHeight="1">
      <c r="A67" s="4" t="s">
        <v>46</v>
      </c>
      <c r="B67" s="13"/>
      <c r="C67" s="6"/>
      <c r="D67" s="6"/>
      <c r="F67" s="6"/>
      <c r="G67" s="6"/>
      <c r="I67" s="6"/>
      <c r="J67" s="6"/>
      <c r="L67" s="22"/>
      <c r="M67" s="23"/>
      <c r="N67" s="13"/>
      <c r="O67" s="22"/>
      <c r="P67" s="23"/>
      <c r="Q67" s="13"/>
      <c r="R67" s="22"/>
      <c r="S67" s="23"/>
      <c r="T67" s="22"/>
      <c r="U67" s="22"/>
      <c r="V67" s="23"/>
      <c r="W67" s="23"/>
      <c r="X67" s="22"/>
      <c r="Y67" s="23"/>
      <c r="Z67" s="4" t="s">
        <v>46</v>
      </c>
    </row>
    <row r="68" spans="1:27" ht="12" customHeight="1">
      <c r="A68" s="2" t="s">
        <v>47</v>
      </c>
      <c r="B68" s="13"/>
      <c r="C68" s="6">
        <v>1028</v>
      </c>
      <c r="D68" s="6"/>
      <c r="F68" s="6">
        <v>1028</v>
      </c>
      <c r="G68" s="6"/>
      <c r="I68" s="6"/>
      <c r="J68" s="6"/>
      <c r="L68" s="22"/>
      <c r="M68" s="23"/>
      <c r="N68" s="13"/>
      <c r="O68" s="22"/>
      <c r="P68" s="23"/>
      <c r="Q68" s="13"/>
      <c r="R68" s="22">
        <v>1000</v>
      </c>
      <c r="S68" s="23"/>
      <c r="T68" s="22"/>
      <c r="U68" s="22"/>
      <c r="V68" s="23"/>
      <c r="W68" s="23"/>
      <c r="X68" s="22"/>
      <c r="Y68" s="23"/>
      <c r="Z68" s="2" t="s">
        <v>47</v>
      </c>
    </row>
    <row r="69" spans="1:27" ht="12" customHeight="1">
      <c r="A69" s="4" t="s">
        <v>48</v>
      </c>
      <c r="B69" s="13"/>
      <c r="C69" s="6">
        <v>1235</v>
      </c>
      <c r="D69" s="6"/>
      <c r="F69" s="6">
        <v>125</v>
      </c>
      <c r="G69" s="6"/>
      <c r="I69" s="6">
        <v>1464</v>
      </c>
      <c r="J69" s="6"/>
      <c r="L69" s="22">
        <v>1464</v>
      </c>
      <c r="M69" s="23"/>
      <c r="N69" s="13"/>
      <c r="O69" s="22">
        <v>1543.68</v>
      </c>
      <c r="P69" s="23"/>
      <c r="Q69" s="13"/>
      <c r="R69" s="22">
        <v>1400</v>
      </c>
      <c r="S69" s="23"/>
      <c r="T69" s="22"/>
      <c r="U69" s="22"/>
      <c r="V69" s="23"/>
      <c r="W69" s="23"/>
      <c r="X69" s="22">
        <v>1500</v>
      </c>
      <c r="Y69" s="23"/>
      <c r="Z69" s="4" t="s">
        <v>48</v>
      </c>
    </row>
    <row r="70" spans="1:27" ht="12" customHeight="1">
      <c r="A70" s="2" t="s">
        <v>49</v>
      </c>
      <c r="B70" s="13"/>
      <c r="C70" s="6">
        <v>3947</v>
      </c>
      <c r="D70" s="6"/>
      <c r="F70" s="6">
        <v>3947</v>
      </c>
      <c r="G70" s="6"/>
      <c r="I70" s="6">
        <v>3947</v>
      </c>
      <c r="J70" s="6"/>
      <c r="L70" s="22">
        <v>4035</v>
      </c>
      <c r="M70" s="23"/>
      <c r="N70" s="13"/>
      <c r="O70" s="22">
        <v>4035</v>
      </c>
      <c r="P70" s="23"/>
      <c r="Q70" s="13"/>
      <c r="R70" s="22">
        <v>4035</v>
      </c>
      <c r="S70" s="23"/>
      <c r="T70" s="22"/>
      <c r="U70" s="22">
        <v>4154</v>
      </c>
      <c r="V70" s="23"/>
      <c r="W70" s="23"/>
      <c r="X70" s="22">
        <v>4200</v>
      </c>
      <c r="Y70" s="23"/>
      <c r="Z70" s="2" t="s">
        <v>49</v>
      </c>
    </row>
    <row r="71" spans="1:27" ht="12" customHeight="1">
      <c r="A71" s="2"/>
      <c r="B71" s="13"/>
      <c r="C71" s="6"/>
      <c r="D71" s="16">
        <f>SUM(C68:C70)</f>
        <v>6210</v>
      </c>
      <c r="F71" s="6"/>
      <c r="G71" s="16">
        <f>SUM(F68:F70)</f>
        <v>5100</v>
      </c>
      <c r="I71" s="16"/>
      <c r="J71" s="16">
        <f>SUM(I68:I70)</f>
        <v>5411</v>
      </c>
      <c r="L71" s="22"/>
      <c r="M71" s="23">
        <f>SUM(L68:L70)</f>
        <v>5499</v>
      </c>
      <c r="N71" s="13"/>
      <c r="O71" s="22"/>
      <c r="P71" s="23">
        <f>SUM(O68:O70)</f>
        <v>5578.68</v>
      </c>
      <c r="Q71" s="13"/>
      <c r="R71" s="22"/>
      <c r="S71" s="23">
        <f>SUM(R68:R70)</f>
        <v>6435</v>
      </c>
      <c r="T71" s="22"/>
      <c r="U71" s="22"/>
      <c r="V71" s="23">
        <f>SUM(U68:U70)</f>
        <v>4154</v>
      </c>
      <c r="W71" s="23"/>
      <c r="X71" s="22"/>
      <c r="Y71" s="23">
        <f>SUM(X68:X70)</f>
        <v>5700</v>
      </c>
      <c r="Z71" s="2"/>
    </row>
    <row r="72" spans="1:27" ht="12" customHeight="1">
      <c r="A72" s="2" t="s">
        <v>50</v>
      </c>
      <c r="B72" s="13"/>
      <c r="C72" s="6"/>
      <c r="D72" s="6"/>
      <c r="F72" s="6"/>
      <c r="G72" s="6"/>
      <c r="I72" s="6"/>
      <c r="J72" s="6"/>
      <c r="L72" s="22"/>
      <c r="M72" s="23"/>
      <c r="N72" s="13"/>
      <c r="O72" s="22"/>
      <c r="P72" s="23"/>
      <c r="Q72" s="13"/>
      <c r="R72" s="22"/>
      <c r="S72" s="23"/>
      <c r="T72" s="22"/>
      <c r="U72" s="22"/>
      <c r="V72" s="23"/>
      <c r="W72" s="23"/>
      <c r="X72" s="22"/>
      <c r="Y72" s="23"/>
      <c r="Z72" s="2" t="s">
        <v>50</v>
      </c>
    </row>
    <row r="73" spans="1:27" ht="12" customHeight="1">
      <c r="A73" s="2" t="s">
        <v>51</v>
      </c>
      <c r="B73" s="13"/>
      <c r="C73" s="6"/>
      <c r="D73" s="6"/>
      <c r="F73" s="6"/>
      <c r="G73" s="6"/>
      <c r="I73" s="6">
        <v>2500</v>
      </c>
      <c r="J73" s="6"/>
      <c r="L73" s="22">
        <v>10625.3</v>
      </c>
      <c r="M73" s="23"/>
      <c r="N73" s="13"/>
      <c r="O73" s="22">
        <v>11412.5</v>
      </c>
      <c r="P73" s="23"/>
      <c r="Q73" s="13"/>
      <c r="R73" s="22">
        <v>3500</v>
      </c>
      <c r="S73" s="23"/>
      <c r="T73" s="22"/>
      <c r="U73" s="22">
        <v>5995</v>
      </c>
      <c r="V73" s="23"/>
      <c r="W73" s="23"/>
      <c r="X73" s="22">
        <v>5000</v>
      </c>
      <c r="Y73" s="23"/>
      <c r="Z73" s="2" t="s">
        <v>51</v>
      </c>
      <c r="AA73" t="s">
        <v>82</v>
      </c>
    </row>
    <row r="74" spans="1:27" ht="12" customHeight="1">
      <c r="A74" s="2" t="s">
        <v>58</v>
      </c>
      <c r="B74" s="13"/>
      <c r="C74" s="6"/>
      <c r="D74" s="6"/>
      <c r="F74" s="6"/>
      <c r="G74" s="6"/>
      <c r="I74" s="6"/>
      <c r="J74" s="6"/>
      <c r="L74" s="22">
        <v>1246.5999999999999</v>
      </c>
      <c r="M74" s="23"/>
      <c r="N74" s="13"/>
      <c r="O74" s="22"/>
      <c r="P74" s="23"/>
      <c r="Q74" s="13"/>
      <c r="R74" s="22">
        <v>1200</v>
      </c>
      <c r="S74" s="23"/>
      <c r="T74" s="22"/>
      <c r="U74" s="22">
        <v>74.94</v>
      </c>
      <c r="V74" s="23"/>
      <c r="W74" s="23"/>
      <c r="X74" s="22">
        <v>1000</v>
      </c>
      <c r="Y74" s="23"/>
      <c r="Z74" s="2" t="s">
        <v>94</v>
      </c>
      <c r="AA74" t="s">
        <v>82</v>
      </c>
    </row>
    <row r="75" spans="1:27" ht="12" customHeight="1">
      <c r="A75" s="2"/>
      <c r="B75" s="13"/>
      <c r="C75" s="6"/>
      <c r="D75" s="16">
        <f>SUM(C73)</f>
        <v>0</v>
      </c>
      <c r="F75" s="6"/>
      <c r="G75" s="16">
        <f>SUM(F73)</f>
        <v>0</v>
      </c>
      <c r="I75" s="16"/>
      <c r="J75" s="16">
        <f>SUM(I73)</f>
        <v>2500</v>
      </c>
      <c r="L75" s="22"/>
      <c r="M75" s="23">
        <f>SUM(L73:L74)</f>
        <v>11871.9</v>
      </c>
      <c r="N75" s="13"/>
      <c r="O75" s="22"/>
      <c r="P75" s="23">
        <f>SUM(O73:O74)</f>
        <v>11412.5</v>
      </c>
      <c r="Q75" s="13"/>
      <c r="R75" s="22"/>
      <c r="S75" s="23">
        <f>SUM(R73:R74)</f>
        <v>4700</v>
      </c>
      <c r="T75" s="22"/>
      <c r="U75" s="22"/>
      <c r="V75" s="23">
        <f>SUM(U73:U74)</f>
        <v>6069.94</v>
      </c>
      <c r="W75" s="23"/>
      <c r="X75" s="22"/>
      <c r="Y75" s="23">
        <f>SUM(X73:X74)</f>
        <v>6000</v>
      </c>
      <c r="Z75" s="2"/>
    </row>
    <row r="76" spans="1:27" ht="12" customHeight="1">
      <c r="A76" s="2" t="s">
        <v>52</v>
      </c>
      <c r="B76" s="13"/>
      <c r="C76" s="6"/>
      <c r="D76" s="6"/>
      <c r="F76" s="6">
        <v>250</v>
      </c>
      <c r="G76" s="6"/>
      <c r="I76" s="6">
        <v>10391.16</v>
      </c>
      <c r="J76" s="6"/>
      <c r="L76" s="22"/>
      <c r="M76" s="23"/>
      <c r="N76" s="13"/>
      <c r="O76" s="22">
        <v>88.13</v>
      </c>
      <c r="P76" s="23"/>
      <c r="Q76" s="13"/>
      <c r="R76" s="22"/>
      <c r="S76" s="23"/>
      <c r="T76" s="22"/>
      <c r="U76" s="22">
        <v>210.96</v>
      </c>
      <c r="V76" s="23"/>
      <c r="W76" s="23"/>
      <c r="X76" s="22"/>
      <c r="Y76" s="23"/>
      <c r="Z76" s="2" t="s">
        <v>52</v>
      </c>
    </row>
    <row r="77" spans="1:27" ht="12" customHeight="1">
      <c r="A77" s="2" t="s">
        <v>53</v>
      </c>
      <c r="B77" s="13"/>
      <c r="C77" s="6"/>
      <c r="D77" s="6"/>
      <c r="F77" s="6">
        <v>0</v>
      </c>
      <c r="G77" s="6"/>
      <c r="I77" s="6"/>
      <c r="J77" s="6"/>
      <c r="L77" s="22"/>
      <c r="M77" s="23"/>
      <c r="N77" s="13"/>
      <c r="O77" s="22"/>
      <c r="P77" s="23"/>
      <c r="Q77" s="13"/>
      <c r="R77" s="22">
        <v>2000</v>
      </c>
      <c r="S77" s="23"/>
      <c r="T77" s="22"/>
      <c r="U77" s="22"/>
      <c r="V77" s="23"/>
      <c r="W77" s="23"/>
      <c r="X77" s="22">
        <v>2000</v>
      </c>
      <c r="Y77" s="23"/>
      <c r="Z77" s="2" t="s">
        <v>53</v>
      </c>
    </row>
    <row r="78" spans="1:27" ht="12" customHeight="1">
      <c r="A78" s="2" t="s">
        <v>54</v>
      </c>
      <c r="B78" s="13"/>
      <c r="C78" s="6"/>
      <c r="D78" s="6"/>
      <c r="F78" s="6"/>
      <c r="G78" s="6"/>
      <c r="I78" s="6"/>
      <c r="J78" s="6"/>
      <c r="L78" s="22"/>
      <c r="M78" s="23"/>
      <c r="N78" s="13"/>
      <c r="O78" s="22"/>
      <c r="P78" s="23"/>
      <c r="Q78" s="13"/>
      <c r="R78" s="22"/>
      <c r="S78" s="23"/>
      <c r="T78" s="22"/>
      <c r="U78" s="22"/>
      <c r="V78" s="23"/>
      <c r="W78" s="23"/>
      <c r="X78" s="22"/>
      <c r="Y78" s="23"/>
      <c r="Z78" s="2" t="s">
        <v>54</v>
      </c>
    </row>
    <row r="79" spans="1:27" ht="12" customHeight="1">
      <c r="A79" s="2" t="s">
        <v>55</v>
      </c>
      <c r="B79" s="13"/>
      <c r="C79" s="6">
        <v>690.04</v>
      </c>
      <c r="D79" s="6"/>
      <c r="F79" s="6">
        <v>0</v>
      </c>
      <c r="G79" s="6"/>
      <c r="I79" s="6">
        <v>382.04</v>
      </c>
      <c r="J79" s="6"/>
      <c r="L79" s="22">
        <v>1323.17</v>
      </c>
      <c r="M79" s="23"/>
      <c r="N79" s="13"/>
      <c r="O79" s="22"/>
      <c r="P79" s="23"/>
      <c r="Q79" s="13"/>
      <c r="R79" s="22"/>
      <c r="S79" s="23"/>
      <c r="T79" s="22"/>
      <c r="U79" s="22"/>
      <c r="V79" s="23"/>
      <c r="W79" s="23"/>
      <c r="X79" s="22"/>
      <c r="Y79" s="23"/>
      <c r="Z79" s="2" t="s">
        <v>55</v>
      </c>
    </row>
    <row r="80" spans="1:27" ht="12" customHeight="1">
      <c r="A80" s="2" t="s">
        <v>56</v>
      </c>
      <c r="B80" s="13"/>
      <c r="C80" s="6">
        <v>5801.28</v>
      </c>
      <c r="D80" s="6"/>
      <c r="F80" s="6">
        <v>5082</v>
      </c>
      <c r="G80" s="6"/>
      <c r="I80" s="6">
        <v>5000</v>
      </c>
      <c r="J80" s="6"/>
      <c r="L80" s="22">
        <v>897.6</v>
      </c>
      <c r="M80" s="23"/>
      <c r="N80" s="13"/>
      <c r="O80" s="22"/>
      <c r="P80" s="23"/>
      <c r="Q80" s="13"/>
      <c r="R80" s="22"/>
      <c r="S80" s="23"/>
      <c r="T80" s="22"/>
      <c r="U80" s="22"/>
      <c r="V80" s="23"/>
      <c r="W80" s="23"/>
      <c r="X80" s="22"/>
      <c r="Y80" s="23"/>
      <c r="Z80" s="2" t="s">
        <v>56</v>
      </c>
    </row>
    <row r="81" spans="1:26" ht="12" customHeight="1">
      <c r="A81" s="2" t="s">
        <v>57</v>
      </c>
      <c r="B81" s="13"/>
      <c r="C81" s="6"/>
      <c r="D81" s="6"/>
      <c r="F81" s="6"/>
      <c r="G81" s="6"/>
      <c r="I81" s="6">
        <v>808.31</v>
      </c>
      <c r="J81" s="6"/>
      <c r="L81" s="22"/>
      <c r="M81" s="23"/>
      <c r="N81" s="13"/>
      <c r="O81" s="22"/>
      <c r="P81" s="23"/>
      <c r="Q81" s="13"/>
      <c r="R81" s="22"/>
      <c r="S81" s="23"/>
      <c r="T81" s="22"/>
      <c r="U81" s="22"/>
      <c r="V81" s="23"/>
      <c r="W81" s="23"/>
      <c r="X81" s="22"/>
      <c r="Y81" s="23"/>
      <c r="Z81" s="2" t="s">
        <v>57</v>
      </c>
    </row>
    <row r="82" spans="1:26" ht="12" customHeight="1">
      <c r="A82" s="2"/>
      <c r="B82" s="13"/>
      <c r="C82" s="8"/>
      <c r="D82" s="8">
        <f>SUM(C77:C80)</f>
        <v>6491.32</v>
      </c>
      <c r="F82" s="8"/>
      <c r="G82" s="8">
        <f>SUM(F76:F80)</f>
        <v>5332</v>
      </c>
      <c r="I82" s="16"/>
      <c r="J82" s="16">
        <f>SUM(I76:I81)</f>
        <v>16581.510000000002</v>
      </c>
      <c r="L82" s="22"/>
      <c r="M82" s="23">
        <f>SUM(L77:L81)</f>
        <v>2220.77</v>
      </c>
      <c r="N82" s="13"/>
      <c r="O82" s="22"/>
      <c r="P82" s="23">
        <f>SUM(O76:O81)</f>
        <v>88.13</v>
      </c>
      <c r="Q82" s="13"/>
      <c r="R82" s="22"/>
      <c r="S82" s="23">
        <f>SUM(R77:R81)</f>
        <v>2000</v>
      </c>
      <c r="T82" s="22"/>
      <c r="U82" s="22"/>
      <c r="V82" s="23">
        <f>SUM(U76:U81)</f>
        <v>210.96</v>
      </c>
      <c r="W82" s="23"/>
      <c r="X82" s="22"/>
      <c r="Y82" s="23">
        <f>SUM(X76:X81)</f>
        <v>2000</v>
      </c>
      <c r="Z82" s="2"/>
    </row>
    <row r="83" spans="1:26" ht="12" customHeight="1">
      <c r="A83" s="2"/>
      <c r="B83" s="13"/>
      <c r="C83" s="6"/>
      <c r="D83" s="6"/>
      <c r="F83" s="6"/>
      <c r="G83" s="6"/>
      <c r="I83" s="6"/>
      <c r="J83" s="6"/>
      <c r="L83" s="22"/>
      <c r="M83" s="23"/>
      <c r="N83" s="13"/>
      <c r="O83" s="22"/>
      <c r="P83" s="23"/>
      <c r="Q83" s="13"/>
      <c r="R83" s="22"/>
      <c r="S83" s="23"/>
      <c r="T83" s="23"/>
      <c r="U83" s="23"/>
      <c r="V83" s="23"/>
      <c r="W83" s="23"/>
      <c r="X83" s="22"/>
      <c r="Y83" s="23"/>
      <c r="Z83" s="2"/>
    </row>
    <row r="84" spans="1:26" ht="12" customHeight="1" thickBot="1">
      <c r="A84" s="3" t="s">
        <v>59</v>
      </c>
      <c r="B84" s="13"/>
      <c r="C84" s="6"/>
      <c r="D84" s="17">
        <f>SUM(D15:D82)</f>
        <v>18174.510000000002</v>
      </c>
      <c r="F84" s="6"/>
      <c r="G84" s="17">
        <f>SUM(G15:G82)</f>
        <v>20989.279999999999</v>
      </c>
      <c r="I84" s="17"/>
      <c r="J84" s="17">
        <f>SUM(J16:J82)</f>
        <v>40543.51</v>
      </c>
      <c r="L84" s="22"/>
      <c r="M84" s="24">
        <f>SUM(M16:M83)</f>
        <v>38794.359999999993</v>
      </c>
      <c r="N84" s="13"/>
      <c r="O84" s="22"/>
      <c r="P84" s="24">
        <f>SUM(P16:P83)</f>
        <v>28588.15</v>
      </c>
      <c r="Q84" s="13"/>
      <c r="R84" s="22"/>
      <c r="S84" s="24">
        <f>SUM(S16:S83)</f>
        <v>29884</v>
      </c>
      <c r="T84" s="23"/>
      <c r="U84" s="23"/>
      <c r="V84" s="24">
        <f>SUM(V16:V83)</f>
        <v>16656.949999999997</v>
      </c>
      <c r="W84" s="28"/>
      <c r="X84" s="22"/>
      <c r="Y84" s="26">
        <f>SUM(Y16:Y83)</f>
        <v>29489</v>
      </c>
      <c r="Z84" s="3" t="s">
        <v>59</v>
      </c>
    </row>
    <row r="85" spans="1:26" ht="12" customHeight="1" thickTop="1">
      <c r="A85" s="2"/>
      <c r="B85" s="13"/>
      <c r="C85" s="6"/>
      <c r="D85" s="6"/>
      <c r="F85" s="6"/>
      <c r="G85" s="6"/>
      <c r="I85" s="6"/>
      <c r="J85" s="6"/>
      <c r="L85" s="22"/>
      <c r="M85" s="23"/>
      <c r="N85" s="13"/>
      <c r="O85" s="22"/>
      <c r="P85" s="23"/>
      <c r="Q85" s="13"/>
      <c r="R85" s="22"/>
      <c r="S85" s="23"/>
      <c r="T85" s="23"/>
      <c r="U85" s="23"/>
      <c r="V85" s="23"/>
      <c r="W85" s="23"/>
      <c r="X85" s="22"/>
      <c r="Y85" s="23"/>
      <c r="Z85" s="2"/>
    </row>
    <row r="86" spans="1:26" ht="12" customHeight="1">
      <c r="A86" s="3" t="s">
        <v>60</v>
      </c>
      <c r="B86" s="13"/>
      <c r="C86" s="6"/>
      <c r="D86" s="6">
        <f>SUM(D14-D84)</f>
        <v>16257.289999999994</v>
      </c>
      <c r="F86" s="6"/>
      <c r="G86" s="6">
        <f>SUM(G14-G84)</f>
        <v>5474.9400000000023</v>
      </c>
      <c r="I86" s="6"/>
      <c r="J86" s="6">
        <f>SUM(J14-J84)</f>
        <v>-10627.750000000004</v>
      </c>
      <c r="K86" s="6">
        <f t="shared" ref="K86" si="1">SUM(K14-K84)</f>
        <v>0</v>
      </c>
      <c r="L86" s="6"/>
      <c r="M86" s="16">
        <f>SUM(M14-M84)</f>
        <v>11924.840000000004</v>
      </c>
      <c r="N86" s="13"/>
      <c r="O86" s="6"/>
      <c r="P86" s="16">
        <f>SUM(P14-P84)</f>
        <v>6394</v>
      </c>
      <c r="Q86" s="13"/>
      <c r="R86" s="6"/>
      <c r="S86" s="16">
        <f>SUM(S14-S84)</f>
        <v>-9840</v>
      </c>
      <c r="T86" s="23"/>
      <c r="U86" s="23"/>
      <c r="V86" s="16">
        <f>SUM(V14-V84)</f>
        <v>2889.0500000000029</v>
      </c>
      <c r="W86" s="29"/>
      <c r="X86" s="22"/>
      <c r="Y86" s="23"/>
      <c r="Z86" s="3" t="s">
        <v>60</v>
      </c>
    </row>
  </sheetData>
  <mergeCells count="1">
    <mergeCell ref="A1:F1"/>
  </mergeCells>
  <printOptions gridLines="1"/>
  <pageMargins left="0.7" right="0.7" top="0.75" bottom="0.75" header="0.3" footer="0.3"/>
  <pageSetup scale="46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7"/>
  <sheetViews>
    <sheetView zoomScale="85" zoomScaleNormal="85" workbookViewId="0">
      <selection activeCell="A2" sqref="A2"/>
    </sheetView>
  </sheetViews>
  <sheetFormatPr defaultRowHeight="15"/>
  <cols>
    <col min="1" max="1" width="29.7109375" customWidth="1"/>
    <col min="2" max="2" width="1.7109375" customWidth="1"/>
    <col min="3" max="4" width="10.7109375" customWidth="1"/>
    <col min="5" max="5" width="1.7109375" customWidth="1"/>
    <col min="6" max="7" width="10.7109375" customWidth="1"/>
    <col min="8" max="8" width="1.7109375" customWidth="1"/>
    <col min="9" max="9" width="10.7109375" style="5" customWidth="1"/>
    <col min="10" max="10" width="10.7109375" customWidth="1"/>
    <col min="11" max="11" width="1.7109375" customWidth="1"/>
    <col min="12" max="13" width="10.7109375" customWidth="1"/>
    <col min="14" max="14" width="1.7109375" customWidth="1"/>
    <col min="15" max="16" width="10.7109375" customWidth="1"/>
    <col min="17" max="17" width="1.7109375" customWidth="1"/>
    <col min="18" max="19" width="10.7109375" customWidth="1"/>
    <col min="20" max="20" width="1.7109375" customWidth="1"/>
    <col min="21" max="21" width="10.7109375" customWidth="1"/>
    <col min="22" max="22" width="10.7109375" style="25" customWidth="1"/>
    <col min="23" max="23" width="1.7109375" style="25" customWidth="1"/>
    <col min="24" max="24" width="13.7109375" customWidth="1"/>
    <col min="25" max="25" width="10.85546875" customWidth="1"/>
    <col min="26" max="26" width="27" customWidth="1"/>
  </cols>
  <sheetData>
    <row r="1" spans="1:26" ht="26.25" customHeight="1">
      <c r="A1" s="30" t="s">
        <v>105</v>
      </c>
      <c r="B1" s="27"/>
      <c r="C1" s="27"/>
      <c r="D1" s="19"/>
      <c r="F1" s="19" t="s">
        <v>99</v>
      </c>
      <c r="G1" s="19"/>
    </row>
    <row r="2" spans="1:26" ht="9.9499999999999993" customHeight="1">
      <c r="A2" s="14"/>
      <c r="B2" s="14"/>
      <c r="C2" s="14"/>
      <c r="D2" s="13"/>
    </row>
    <row r="3" spans="1:26" ht="42" customHeight="1">
      <c r="A3" s="13"/>
      <c r="C3" s="20" t="s">
        <v>65</v>
      </c>
      <c r="D3" s="13"/>
      <c r="E3" s="13"/>
      <c r="F3" s="20" t="s">
        <v>66</v>
      </c>
      <c r="G3" s="21"/>
      <c r="H3" s="21"/>
      <c r="I3" s="20" t="s">
        <v>67</v>
      </c>
      <c r="J3" s="21"/>
      <c r="K3" s="13"/>
      <c r="L3" s="20" t="s">
        <v>88</v>
      </c>
      <c r="M3" s="21"/>
      <c r="N3" s="13"/>
      <c r="O3" s="20" t="s">
        <v>95</v>
      </c>
      <c r="P3" s="21"/>
      <c r="Q3" s="13"/>
      <c r="R3" s="20" t="s">
        <v>96</v>
      </c>
      <c r="S3" s="21"/>
      <c r="T3" s="21"/>
      <c r="U3" s="20" t="s">
        <v>97</v>
      </c>
      <c r="V3" s="13"/>
      <c r="W3" s="13"/>
      <c r="X3" s="20" t="s">
        <v>98</v>
      </c>
      <c r="Y3" s="25"/>
    </row>
    <row r="4" spans="1:26" ht="12" customHeight="1">
      <c r="A4" s="1" t="s">
        <v>0</v>
      </c>
      <c r="C4" s="6"/>
      <c r="D4" s="6"/>
      <c r="F4" s="6"/>
      <c r="G4" s="6"/>
      <c r="I4" s="22"/>
      <c r="J4" s="23"/>
      <c r="K4" s="13"/>
      <c r="L4" s="22"/>
      <c r="M4" s="22"/>
      <c r="N4" s="13"/>
      <c r="O4" s="22"/>
      <c r="P4" s="22"/>
      <c r="Q4" s="13"/>
      <c r="R4" s="22"/>
      <c r="S4" s="22"/>
      <c r="T4" s="22"/>
      <c r="U4" s="22"/>
      <c r="V4" s="22"/>
      <c r="W4" s="22"/>
      <c r="X4" s="22"/>
      <c r="Y4" s="22"/>
      <c r="Z4" s="1" t="s">
        <v>0</v>
      </c>
    </row>
    <row r="5" spans="1:26" ht="12" customHeight="1">
      <c r="A5" s="2" t="s">
        <v>1</v>
      </c>
      <c r="C5" s="6">
        <v>25986.27</v>
      </c>
      <c r="D5" s="6"/>
      <c r="F5" s="6">
        <v>27645.03</v>
      </c>
      <c r="G5" s="6"/>
      <c r="I5" s="22">
        <v>40060</v>
      </c>
      <c r="J5" s="23"/>
      <c r="K5" s="13"/>
      <c r="L5" s="22">
        <v>34600</v>
      </c>
      <c r="M5" s="22"/>
      <c r="N5" s="13"/>
      <c r="O5" s="22">
        <v>20546</v>
      </c>
      <c r="P5" s="22"/>
      <c r="Q5" s="13"/>
      <c r="R5" s="22">
        <v>35744</v>
      </c>
      <c r="S5" s="22"/>
      <c r="T5" s="22"/>
      <c r="U5" s="22">
        <v>33713</v>
      </c>
      <c r="V5" s="22"/>
      <c r="W5" s="22"/>
      <c r="X5" s="22"/>
      <c r="Y5" s="22"/>
      <c r="Z5" s="2" t="s">
        <v>1</v>
      </c>
    </row>
    <row r="6" spans="1:26" ht="12" customHeight="1">
      <c r="A6" s="2" t="s">
        <v>2</v>
      </c>
      <c r="C6" s="6">
        <v>12.74</v>
      </c>
      <c r="D6" s="6"/>
      <c r="F6" s="6">
        <v>10.96</v>
      </c>
      <c r="G6" s="6"/>
      <c r="I6" s="22">
        <v>3.09</v>
      </c>
      <c r="J6" s="23"/>
      <c r="K6" s="13"/>
      <c r="L6" s="22"/>
      <c r="M6" s="22"/>
      <c r="N6" s="13"/>
      <c r="O6" s="22"/>
      <c r="P6" s="22"/>
      <c r="Q6" s="13"/>
      <c r="R6" s="22"/>
      <c r="S6" s="22"/>
      <c r="T6" s="22"/>
      <c r="U6" s="22"/>
      <c r="V6" s="22"/>
      <c r="W6" s="22"/>
      <c r="X6" s="22"/>
      <c r="Y6" s="22"/>
      <c r="Z6" s="2" t="s">
        <v>2</v>
      </c>
    </row>
    <row r="7" spans="1:26" ht="12" customHeight="1">
      <c r="A7" s="2" t="s">
        <v>3</v>
      </c>
      <c r="C7" s="6">
        <v>212</v>
      </c>
      <c r="D7" s="6"/>
      <c r="F7" s="6">
        <v>318</v>
      </c>
      <c r="G7" s="6"/>
      <c r="I7" s="22"/>
      <c r="J7" s="23"/>
      <c r="K7" s="13"/>
      <c r="L7" s="22"/>
      <c r="M7" s="22"/>
      <c r="N7" s="13"/>
      <c r="O7" s="22"/>
      <c r="P7" s="22"/>
      <c r="Q7" s="13"/>
      <c r="R7" s="22"/>
      <c r="S7" s="22"/>
      <c r="T7" s="22"/>
      <c r="U7" s="22"/>
      <c r="V7" s="22"/>
      <c r="W7" s="22"/>
      <c r="X7" s="22"/>
      <c r="Y7" s="22"/>
      <c r="Z7" s="2" t="s">
        <v>3</v>
      </c>
    </row>
    <row r="8" spans="1:26" ht="12" customHeight="1">
      <c r="A8" s="2" t="s">
        <v>4</v>
      </c>
      <c r="C8" s="6">
        <v>200</v>
      </c>
      <c r="D8" s="6"/>
      <c r="F8" s="6">
        <v>976</v>
      </c>
      <c r="G8" s="6"/>
      <c r="I8" s="22">
        <v>1618</v>
      </c>
      <c r="J8" s="23"/>
      <c r="K8" s="13"/>
      <c r="L8" s="22"/>
      <c r="M8" s="22"/>
      <c r="N8" s="13"/>
      <c r="O8" s="22"/>
      <c r="P8" s="22"/>
      <c r="Q8" s="13"/>
      <c r="R8" s="22">
        <v>100</v>
      </c>
      <c r="S8" s="22"/>
      <c r="T8" s="22"/>
      <c r="U8" s="22">
        <v>70</v>
      </c>
      <c r="V8" s="22"/>
      <c r="W8" s="22"/>
      <c r="X8" s="22">
        <v>100</v>
      </c>
      <c r="Y8" s="22"/>
      <c r="Z8" s="2" t="s">
        <v>4</v>
      </c>
    </row>
    <row r="9" spans="1:26" ht="12" customHeight="1">
      <c r="A9" s="2" t="s">
        <v>5</v>
      </c>
      <c r="C9" s="6"/>
      <c r="D9" s="6">
        <f>SUM(C5:C8)</f>
        <v>26411.010000000002</v>
      </c>
      <c r="F9" s="6"/>
      <c r="G9" s="6"/>
      <c r="I9" s="22"/>
      <c r="J9" s="23"/>
      <c r="K9" s="13"/>
      <c r="L9" s="22"/>
      <c r="M9" s="22"/>
      <c r="N9" s="13"/>
      <c r="O9" s="22"/>
      <c r="P9" s="22"/>
      <c r="Q9" s="13"/>
      <c r="R9" s="22"/>
      <c r="S9" s="22"/>
      <c r="T9" s="22"/>
      <c r="U9" s="22"/>
      <c r="V9" s="22"/>
      <c r="W9" s="22"/>
      <c r="X9" s="22"/>
      <c r="Y9" s="22"/>
      <c r="Z9" s="2" t="s">
        <v>5</v>
      </c>
    </row>
    <row r="10" spans="1:26" ht="12" customHeight="1">
      <c r="A10" s="2" t="s">
        <v>6</v>
      </c>
      <c r="C10" s="6"/>
      <c r="D10" s="6"/>
      <c r="F10" s="6">
        <v>160</v>
      </c>
      <c r="G10" s="6"/>
      <c r="I10" s="22"/>
      <c r="J10" s="23"/>
      <c r="K10" s="13"/>
      <c r="L10" s="22">
        <v>118</v>
      </c>
      <c r="M10" s="22"/>
      <c r="N10" s="13"/>
      <c r="O10" s="22"/>
      <c r="P10" s="22"/>
      <c r="Q10" s="13"/>
      <c r="R10" s="22"/>
      <c r="S10" s="22"/>
      <c r="T10" s="22"/>
      <c r="U10" s="22"/>
      <c r="V10" s="22"/>
      <c r="W10" s="22"/>
      <c r="X10" s="22"/>
      <c r="Y10" s="22"/>
      <c r="Z10" s="2" t="s">
        <v>6</v>
      </c>
    </row>
    <row r="11" spans="1:26" ht="12" customHeight="1">
      <c r="A11" s="2" t="s">
        <v>7</v>
      </c>
      <c r="C11" s="6">
        <v>0</v>
      </c>
      <c r="D11" s="6"/>
      <c r="F11" s="6">
        <v>750</v>
      </c>
      <c r="G11" s="6"/>
      <c r="I11" s="22"/>
      <c r="J11" s="23"/>
      <c r="K11" s="13"/>
      <c r="L11" s="22"/>
      <c r="M11" s="22"/>
      <c r="N11" s="13"/>
      <c r="O11" s="22"/>
      <c r="P11" s="22"/>
      <c r="Q11" s="13"/>
      <c r="R11" s="22"/>
      <c r="S11" s="22"/>
      <c r="T11" s="22"/>
      <c r="U11" s="22"/>
      <c r="V11" s="22"/>
      <c r="W11" s="22"/>
      <c r="X11" s="22"/>
      <c r="Y11" s="22"/>
      <c r="Z11" s="2" t="s">
        <v>7</v>
      </c>
    </row>
    <row r="12" spans="1:26" ht="12" customHeight="1">
      <c r="A12" s="2" t="s">
        <v>8</v>
      </c>
      <c r="C12" s="6">
        <v>53.21</v>
      </c>
      <c r="D12" s="6"/>
      <c r="F12" s="6">
        <v>55.77</v>
      </c>
      <c r="G12" s="6"/>
      <c r="I12" s="22">
        <v>58.11</v>
      </c>
      <c r="J12" s="23"/>
      <c r="K12" s="13"/>
      <c r="L12" s="22">
        <v>64.150000000000006</v>
      </c>
      <c r="M12" s="22"/>
      <c r="N12" s="13"/>
      <c r="O12" s="22">
        <v>105.44</v>
      </c>
      <c r="P12" s="22"/>
      <c r="Q12" s="13"/>
      <c r="R12" s="22">
        <v>60</v>
      </c>
      <c r="S12" s="22"/>
      <c r="T12" s="22"/>
      <c r="U12" s="22">
        <v>31.51</v>
      </c>
      <c r="V12" s="22"/>
      <c r="W12" s="22"/>
      <c r="X12" s="22">
        <v>60</v>
      </c>
      <c r="Y12" s="22"/>
      <c r="Z12" s="2" t="s">
        <v>8</v>
      </c>
    </row>
    <row r="13" spans="1:26" ht="12" customHeight="1">
      <c r="A13" s="2" t="s">
        <v>72</v>
      </c>
      <c r="C13" s="6"/>
      <c r="D13" s="6"/>
      <c r="F13" s="6"/>
      <c r="G13" s="6"/>
      <c r="I13" s="22">
        <v>8980</v>
      </c>
      <c r="J13" s="23"/>
      <c r="K13" s="13"/>
      <c r="L13" s="22">
        <v>200</v>
      </c>
      <c r="M13" s="22"/>
      <c r="N13" s="13"/>
      <c r="O13" s="22"/>
      <c r="P13" s="22"/>
      <c r="Q13" s="13"/>
      <c r="R13" s="22"/>
      <c r="S13" s="22"/>
      <c r="T13" s="22"/>
      <c r="U13" s="22"/>
      <c r="V13" s="22"/>
      <c r="W13" s="22"/>
      <c r="X13" s="22"/>
      <c r="Y13" s="22"/>
      <c r="Z13" s="2" t="s">
        <v>72</v>
      </c>
    </row>
    <row r="14" spans="1:26" ht="12" customHeight="1">
      <c r="A14" s="3" t="s">
        <v>9</v>
      </c>
      <c r="C14" s="6"/>
      <c r="D14" s="16">
        <f>SUM(C5:C13)</f>
        <v>26464.22</v>
      </c>
      <c r="F14" s="16"/>
      <c r="G14" s="16">
        <f>SUM(F5:F13)</f>
        <v>29915.759999999998</v>
      </c>
      <c r="I14" s="22"/>
      <c r="J14" s="23">
        <f>SUM(I5:I13)</f>
        <v>50719.199999999997</v>
      </c>
      <c r="K14" s="13"/>
      <c r="L14" s="22"/>
      <c r="M14" s="23">
        <f>SUM(L5:L13)</f>
        <v>34982.15</v>
      </c>
      <c r="N14" s="13"/>
      <c r="O14" s="22"/>
      <c r="P14" s="23">
        <f>SUM(O5:O13)</f>
        <v>20651.439999999999</v>
      </c>
      <c r="Q14" s="13"/>
      <c r="R14" s="22"/>
      <c r="S14" s="23">
        <f>SUM(R5:R13)</f>
        <v>35904</v>
      </c>
      <c r="T14" s="22"/>
      <c r="U14" s="22"/>
      <c r="V14" s="23">
        <f>SUM(U5:U13)</f>
        <v>33814.51</v>
      </c>
      <c r="W14" s="23"/>
      <c r="X14" s="22"/>
      <c r="Y14" s="23">
        <f>SUM(X5:X13)</f>
        <v>160</v>
      </c>
      <c r="Z14" s="3" t="s">
        <v>9</v>
      </c>
    </row>
    <row r="15" spans="1:26" ht="12" customHeight="1">
      <c r="A15" s="1" t="s">
        <v>10</v>
      </c>
      <c r="C15" s="6"/>
      <c r="D15" s="6"/>
      <c r="F15" s="6"/>
      <c r="G15" s="6"/>
      <c r="I15" s="22"/>
      <c r="J15" s="23"/>
      <c r="K15" s="13"/>
      <c r="L15" s="22"/>
      <c r="M15" s="23"/>
      <c r="N15" s="13"/>
      <c r="O15" s="22"/>
      <c r="P15" s="23"/>
      <c r="Q15" s="13"/>
      <c r="R15" s="22"/>
      <c r="S15" s="23"/>
      <c r="T15" s="22"/>
      <c r="U15" s="22"/>
      <c r="V15" s="22"/>
      <c r="W15" s="22"/>
      <c r="X15" s="22"/>
      <c r="Y15" s="22"/>
      <c r="Z15" s="1" t="s">
        <v>10</v>
      </c>
    </row>
    <row r="16" spans="1:26" ht="12" customHeight="1">
      <c r="A16" s="4" t="s">
        <v>11</v>
      </c>
      <c r="C16" s="6"/>
      <c r="D16" s="6"/>
      <c r="F16" s="6"/>
      <c r="G16" s="6"/>
      <c r="I16" s="22"/>
      <c r="J16" s="23"/>
      <c r="K16" s="13"/>
      <c r="L16" s="22"/>
      <c r="M16" s="23"/>
      <c r="N16" s="13"/>
      <c r="O16" s="22"/>
      <c r="P16" s="23"/>
      <c r="Q16" s="13"/>
      <c r="R16" s="22"/>
      <c r="S16" s="23"/>
      <c r="T16" s="22"/>
      <c r="U16" s="22"/>
      <c r="V16" s="23"/>
      <c r="W16" s="23"/>
      <c r="X16" s="22"/>
      <c r="Y16" s="23"/>
      <c r="Z16" s="4" t="s">
        <v>11</v>
      </c>
    </row>
    <row r="17" spans="1:27" ht="12" customHeight="1">
      <c r="A17" s="4" t="s">
        <v>12</v>
      </c>
      <c r="C17" s="6"/>
      <c r="D17" s="6"/>
      <c r="F17" s="6"/>
      <c r="G17" s="6"/>
      <c r="I17" s="22"/>
      <c r="J17" s="23"/>
      <c r="K17" s="13"/>
      <c r="L17" s="22"/>
      <c r="M17" s="23"/>
      <c r="N17" s="13"/>
      <c r="O17" s="22"/>
      <c r="P17" s="23"/>
      <c r="Q17" s="13"/>
      <c r="R17" s="22"/>
      <c r="S17" s="23"/>
      <c r="T17" s="22"/>
      <c r="U17" s="22"/>
      <c r="V17" s="23"/>
      <c r="W17" s="23"/>
      <c r="X17" s="22"/>
      <c r="Y17" s="23"/>
      <c r="Z17" s="4" t="s">
        <v>12</v>
      </c>
    </row>
    <row r="18" spans="1:27" ht="12" customHeight="1">
      <c r="A18" s="4" t="s">
        <v>13</v>
      </c>
      <c r="C18" s="6">
        <v>1150</v>
      </c>
      <c r="D18" s="6"/>
      <c r="F18" s="6">
        <v>1150</v>
      </c>
      <c r="G18" s="6"/>
      <c r="I18" s="22"/>
      <c r="J18" s="23"/>
      <c r="K18" s="13"/>
      <c r="L18" s="22">
        <v>1725</v>
      </c>
      <c r="M18" s="23"/>
      <c r="N18" s="13"/>
      <c r="O18" s="22">
        <v>1725</v>
      </c>
      <c r="P18" s="23"/>
      <c r="Q18" s="13"/>
      <c r="R18" s="22">
        <v>1150</v>
      </c>
      <c r="S18" s="23"/>
      <c r="T18" s="22"/>
      <c r="U18" s="22">
        <v>800</v>
      </c>
      <c r="V18" s="23"/>
      <c r="W18" s="23"/>
      <c r="X18" s="22">
        <v>1150</v>
      </c>
      <c r="Y18" s="23"/>
      <c r="Z18" s="4" t="s">
        <v>13</v>
      </c>
    </row>
    <row r="19" spans="1:27" ht="12" customHeight="1">
      <c r="A19" s="4" t="s">
        <v>14</v>
      </c>
      <c r="C19" s="6">
        <v>100</v>
      </c>
      <c r="D19" s="6"/>
      <c r="F19" s="6">
        <v>100</v>
      </c>
      <c r="G19" s="6"/>
      <c r="I19" s="22">
        <v>100</v>
      </c>
      <c r="J19" s="23"/>
      <c r="K19" s="13"/>
      <c r="L19" s="22">
        <v>200</v>
      </c>
      <c r="M19" s="23"/>
      <c r="N19" s="13"/>
      <c r="O19" s="22"/>
      <c r="P19" s="23"/>
      <c r="Q19" s="13"/>
      <c r="R19" s="22">
        <v>100</v>
      </c>
      <c r="S19" s="23"/>
      <c r="T19" s="22"/>
      <c r="U19" s="22">
        <v>-100</v>
      </c>
      <c r="V19" s="23"/>
      <c r="W19" s="23"/>
      <c r="X19" s="22">
        <v>100</v>
      </c>
      <c r="Y19" s="23"/>
      <c r="Z19" s="4" t="s">
        <v>14</v>
      </c>
    </row>
    <row r="20" spans="1:27" ht="12" customHeight="1">
      <c r="A20" s="4" t="s">
        <v>15</v>
      </c>
      <c r="C20" s="6">
        <v>180</v>
      </c>
      <c r="D20" s="6"/>
      <c r="F20" s="6">
        <v>184</v>
      </c>
      <c r="G20" s="6"/>
      <c r="I20" s="22">
        <v>210.7</v>
      </c>
      <c r="J20" s="23"/>
      <c r="K20" s="13"/>
      <c r="L20" s="22">
        <v>245</v>
      </c>
      <c r="M20" s="23"/>
      <c r="N20" s="13"/>
      <c r="O20" s="22">
        <v>235</v>
      </c>
      <c r="P20" s="23"/>
      <c r="Q20" s="13"/>
      <c r="R20" s="22">
        <v>250</v>
      </c>
      <c r="S20" s="23"/>
      <c r="T20" s="22"/>
      <c r="U20" s="22">
        <v>341.84</v>
      </c>
      <c r="V20" s="23"/>
      <c r="W20" s="23"/>
      <c r="X20" s="22">
        <v>350</v>
      </c>
      <c r="Y20" s="23"/>
      <c r="Z20" s="4" t="s">
        <v>15</v>
      </c>
      <c r="AA20" t="s">
        <v>86</v>
      </c>
    </row>
    <row r="21" spans="1:27" ht="12" customHeight="1">
      <c r="A21" s="4" t="s">
        <v>16</v>
      </c>
      <c r="C21" s="6">
        <v>159</v>
      </c>
      <c r="D21" s="6"/>
      <c r="F21" s="6">
        <v>583</v>
      </c>
      <c r="G21" s="6"/>
      <c r="I21" s="22"/>
      <c r="J21" s="23"/>
      <c r="K21" s="13"/>
      <c r="L21" s="22"/>
      <c r="M21" s="23"/>
      <c r="N21" s="13"/>
      <c r="O21" s="22">
        <v>106</v>
      </c>
      <c r="P21" s="23"/>
      <c r="Q21" s="13"/>
      <c r="R21" s="22">
        <v>300</v>
      </c>
      <c r="S21" s="23"/>
      <c r="T21" s="22"/>
      <c r="U21" s="22"/>
      <c r="V21" s="23"/>
      <c r="W21" s="23"/>
      <c r="X21" s="22">
        <v>300</v>
      </c>
      <c r="Y21" s="23"/>
      <c r="Z21" s="4" t="s">
        <v>16</v>
      </c>
      <c r="AA21" t="s">
        <v>84</v>
      </c>
    </row>
    <row r="22" spans="1:27" ht="12" customHeight="1">
      <c r="A22" s="4" t="s">
        <v>17</v>
      </c>
      <c r="C22" s="6">
        <v>265.32</v>
      </c>
      <c r="D22" s="6"/>
      <c r="F22" s="6">
        <v>120.48</v>
      </c>
      <c r="G22" s="6"/>
      <c r="I22" s="22">
        <v>131.79</v>
      </c>
      <c r="J22" s="23"/>
      <c r="K22" s="13"/>
      <c r="L22" s="22">
        <v>219.8</v>
      </c>
      <c r="M22" s="23"/>
      <c r="N22" s="13"/>
      <c r="O22" s="22">
        <v>249.44</v>
      </c>
      <c r="P22" s="23"/>
      <c r="Q22" s="13"/>
      <c r="R22" s="22">
        <v>200</v>
      </c>
      <c r="S22" s="23"/>
      <c r="T22" s="22"/>
      <c r="U22" s="22"/>
      <c r="V22" s="23"/>
      <c r="W22" s="23"/>
      <c r="X22" s="22">
        <v>200</v>
      </c>
      <c r="Y22" s="23"/>
      <c r="Z22" s="4" t="s">
        <v>17</v>
      </c>
      <c r="AA22" t="s">
        <v>84</v>
      </c>
    </row>
    <row r="23" spans="1:27" ht="12" customHeight="1">
      <c r="A23" s="2"/>
      <c r="C23" s="6"/>
      <c r="D23" s="16">
        <f>SUM(C18:C22)</f>
        <v>1854.32</v>
      </c>
      <c r="F23" s="16"/>
      <c r="G23" s="16">
        <f>SUM(F18:F22)</f>
        <v>2137.48</v>
      </c>
      <c r="I23" s="22"/>
      <c r="J23" s="23">
        <f>SUM(I18:I22)</f>
        <v>442.49</v>
      </c>
      <c r="K23" s="13"/>
      <c r="L23" s="22"/>
      <c r="M23" s="23">
        <f>SUM(L18:L22)</f>
        <v>2389.8000000000002</v>
      </c>
      <c r="N23" s="13"/>
      <c r="O23" s="22"/>
      <c r="P23" s="23">
        <f>SUM(O18:O22)</f>
        <v>2315.44</v>
      </c>
      <c r="Q23" s="13"/>
      <c r="R23" s="23"/>
      <c r="S23" s="23">
        <f>SUM(R18:R22)</f>
        <v>2000</v>
      </c>
      <c r="T23" s="22"/>
      <c r="U23" s="22"/>
      <c r="V23" s="23">
        <f>SUM(U18:U22)</f>
        <v>1041.8399999999999</v>
      </c>
      <c r="W23" s="23"/>
      <c r="X23" s="23"/>
      <c r="Y23" s="23">
        <f t="shared" ref="Y23" si="0">SUM(X18:X22)</f>
        <v>2100</v>
      </c>
      <c r="Z23" s="2"/>
    </row>
    <row r="24" spans="1:27" ht="12" customHeight="1">
      <c r="A24" s="4" t="s">
        <v>18</v>
      </c>
      <c r="C24" s="6"/>
      <c r="D24" s="6"/>
      <c r="F24" s="6"/>
      <c r="G24" s="6"/>
      <c r="I24" s="22"/>
      <c r="J24" s="23"/>
      <c r="K24" s="13"/>
      <c r="L24" s="22"/>
      <c r="M24" s="23"/>
      <c r="N24" s="13"/>
      <c r="O24" s="22"/>
      <c r="P24" s="23"/>
      <c r="Q24" s="13"/>
      <c r="R24" s="22"/>
      <c r="S24" s="23"/>
      <c r="T24" s="22"/>
      <c r="U24" s="22"/>
      <c r="V24" s="23"/>
      <c r="W24" s="23"/>
      <c r="X24" s="22"/>
      <c r="Y24" s="23"/>
      <c r="Z24" s="4" t="s">
        <v>18</v>
      </c>
    </row>
    <row r="25" spans="1:27" ht="12" customHeight="1">
      <c r="A25" s="4" t="s">
        <v>14</v>
      </c>
      <c r="C25" s="6">
        <v>100</v>
      </c>
      <c r="D25" s="6"/>
      <c r="F25" s="6">
        <v>104</v>
      </c>
      <c r="G25" s="6"/>
      <c r="I25" s="22">
        <v>104</v>
      </c>
      <c r="J25" s="23"/>
      <c r="K25" s="13"/>
      <c r="L25" s="22">
        <v>104</v>
      </c>
      <c r="M25" s="23"/>
      <c r="N25" s="13"/>
      <c r="O25" s="22">
        <v>104</v>
      </c>
      <c r="P25" s="23"/>
      <c r="Q25" s="13"/>
      <c r="R25" s="22">
        <v>104</v>
      </c>
      <c r="S25" s="23"/>
      <c r="T25" s="22"/>
      <c r="U25" s="22">
        <v>204</v>
      </c>
      <c r="V25" s="23"/>
      <c r="W25" s="23"/>
      <c r="X25" s="22">
        <v>104</v>
      </c>
      <c r="Y25" s="23"/>
      <c r="Z25" s="4" t="s">
        <v>14</v>
      </c>
    </row>
    <row r="26" spans="1:27" ht="12" customHeight="1">
      <c r="A26" s="4" t="s">
        <v>19</v>
      </c>
      <c r="C26" s="6">
        <v>0</v>
      </c>
      <c r="D26" s="6"/>
      <c r="F26" s="6">
        <v>18.75</v>
      </c>
      <c r="G26" s="6"/>
      <c r="I26" s="22">
        <v>24.4</v>
      </c>
      <c r="J26" s="23"/>
      <c r="K26" s="13"/>
      <c r="L26" s="22">
        <v>39.159999999999997</v>
      </c>
      <c r="M26" s="23"/>
      <c r="N26" s="13"/>
      <c r="O26" s="22">
        <v>28.2</v>
      </c>
      <c r="P26" s="23"/>
      <c r="Q26" s="13"/>
      <c r="R26" s="22">
        <v>25</v>
      </c>
      <c r="S26" s="23"/>
      <c r="T26" s="22"/>
      <c r="U26" s="22"/>
      <c r="V26" s="23"/>
      <c r="W26" s="23"/>
      <c r="X26" s="22">
        <v>25</v>
      </c>
      <c r="Y26" s="23"/>
      <c r="Z26" s="4" t="s">
        <v>19</v>
      </c>
    </row>
    <row r="27" spans="1:27" ht="12" customHeight="1">
      <c r="A27" s="2" t="s">
        <v>20</v>
      </c>
      <c r="C27" s="6">
        <v>0</v>
      </c>
      <c r="D27" s="6"/>
      <c r="F27" s="6">
        <v>25</v>
      </c>
      <c r="G27" s="6"/>
      <c r="I27" s="22"/>
      <c r="J27" s="23"/>
      <c r="K27" s="13"/>
      <c r="L27" s="22">
        <v>25.9</v>
      </c>
      <c r="M27" s="23"/>
      <c r="N27" s="13"/>
      <c r="O27" s="22"/>
      <c r="P27" s="23"/>
      <c r="Q27" s="13"/>
      <c r="R27" s="22"/>
      <c r="S27" s="23"/>
      <c r="T27" s="22"/>
      <c r="U27" s="22">
        <v>70</v>
      </c>
      <c r="V27" s="23"/>
      <c r="W27" s="23"/>
      <c r="X27" s="22"/>
      <c r="Y27" s="23"/>
      <c r="Z27" s="2" t="s">
        <v>20</v>
      </c>
    </row>
    <row r="28" spans="1:27" ht="12" customHeight="1">
      <c r="A28" s="2" t="s">
        <v>87</v>
      </c>
      <c r="C28" s="6"/>
      <c r="D28" s="6"/>
      <c r="F28" s="6"/>
      <c r="G28" s="6"/>
      <c r="I28" s="22"/>
      <c r="J28" s="23"/>
      <c r="K28" s="13"/>
      <c r="L28" s="22">
        <v>155</v>
      </c>
      <c r="M28" s="23"/>
      <c r="N28" s="13"/>
      <c r="O28" s="22">
        <v>80</v>
      </c>
      <c r="P28" s="23"/>
      <c r="Q28" s="13"/>
      <c r="R28" s="22">
        <v>80</v>
      </c>
      <c r="S28" s="23"/>
      <c r="T28" s="22"/>
      <c r="U28" s="22"/>
      <c r="V28" s="23"/>
      <c r="W28" s="23"/>
      <c r="X28" s="22">
        <v>80</v>
      </c>
      <c r="Y28" s="23"/>
      <c r="Z28" s="2" t="s">
        <v>73</v>
      </c>
    </row>
    <row r="29" spans="1:27" ht="12" customHeight="1">
      <c r="A29" s="2"/>
      <c r="C29" s="6"/>
      <c r="D29" s="16">
        <f>SUM(C25:C27)</f>
        <v>100</v>
      </c>
      <c r="F29" s="16"/>
      <c r="G29" s="16">
        <f>SUM(F25:F27)</f>
        <v>147.75</v>
      </c>
      <c r="I29" s="22"/>
      <c r="J29" s="23">
        <f>SUM(I25:I27)</f>
        <v>128.4</v>
      </c>
      <c r="K29" s="13"/>
      <c r="L29" s="22"/>
      <c r="M29" s="23">
        <f>SUM(L24:L28)</f>
        <v>324.06</v>
      </c>
      <c r="N29" s="13"/>
      <c r="O29" s="22"/>
      <c r="P29" s="23">
        <f>SUM(O24:O28)</f>
        <v>212.2</v>
      </c>
      <c r="Q29" s="13"/>
      <c r="R29" s="23"/>
      <c r="S29" s="23">
        <f>SUM(R24:R29)</f>
        <v>209</v>
      </c>
      <c r="T29" s="22"/>
      <c r="U29" s="22"/>
      <c r="V29" s="23">
        <f>SUM(U24:U28)</f>
        <v>274</v>
      </c>
      <c r="W29" s="23"/>
      <c r="X29" s="23"/>
      <c r="Y29" s="23">
        <f>SUM(X24:X28)</f>
        <v>209</v>
      </c>
      <c r="Z29" s="2"/>
    </row>
    <row r="30" spans="1:27" ht="12" customHeight="1">
      <c r="A30" s="4" t="s">
        <v>21</v>
      </c>
      <c r="C30" s="6"/>
      <c r="D30" s="6"/>
      <c r="F30" s="6"/>
      <c r="G30" s="6"/>
      <c r="I30" s="22"/>
      <c r="J30" s="23"/>
      <c r="K30" s="13"/>
      <c r="L30" s="22"/>
      <c r="M30" s="23"/>
      <c r="N30" s="13"/>
      <c r="O30" s="22"/>
      <c r="P30" s="23"/>
      <c r="Q30" s="13"/>
      <c r="R30" s="22"/>
      <c r="S30" s="23"/>
      <c r="T30" s="22"/>
      <c r="U30" s="22"/>
      <c r="V30" s="23"/>
      <c r="W30" s="23"/>
      <c r="X30" s="22"/>
      <c r="Y30" s="23"/>
      <c r="Z30" s="4" t="s">
        <v>21</v>
      </c>
    </row>
    <row r="31" spans="1:27" ht="12" customHeight="1">
      <c r="A31" s="4" t="s">
        <v>74</v>
      </c>
      <c r="C31" s="6">
        <v>860</v>
      </c>
      <c r="D31" s="6"/>
      <c r="F31" s="6">
        <v>1555</v>
      </c>
      <c r="G31" s="6"/>
      <c r="I31" s="22">
        <v>1625</v>
      </c>
      <c r="J31" s="23"/>
      <c r="K31" s="13"/>
      <c r="L31" s="22">
        <v>3425</v>
      </c>
      <c r="M31" s="23"/>
      <c r="N31" s="13"/>
      <c r="O31" s="22">
        <v>3300</v>
      </c>
      <c r="P31" s="23"/>
      <c r="Q31" s="13"/>
      <c r="R31" s="22">
        <v>3900</v>
      </c>
      <c r="S31" s="23"/>
      <c r="T31" s="22"/>
      <c r="U31" s="22">
        <v>1700</v>
      </c>
      <c r="V31" s="23"/>
      <c r="W31" s="23"/>
      <c r="X31" s="22">
        <v>3900</v>
      </c>
      <c r="Y31" s="23"/>
      <c r="Z31" s="4" t="s">
        <v>74</v>
      </c>
      <c r="AA31" t="s">
        <v>77</v>
      </c>
    </row>
    <row r="32" spans="1:27" ht="12" customHeight="1">
      <c r="A32" s="4" t="s">
        <v>22</v>
      </c>
      <c r="C32" s="6">
        <v>0</v>
      </c>
      <c r="D32" s="6"/>
      <c r="F32" s="6"/>
      <c r="G32" s="6"/>
      <c r="I32" s="22"/>
      <c r="J32" s="23"/>
      <c r="K32" s="13"/>
      <c r="L32" s="22"/>
      <c r="M32" s="23"/>
      <c r="N32" s="13"/>
      <c r="O32" s="22"/>
      <c r="P32" s="23"/>
      <c r="Q32" s="13"/>
      <c r="R32" s="22"/>
      <c r="S32" s="23"/>
      <c r="T32" s="22"/>
      <c r="U32" s="22"/>
      <c r="V32" s="23"/>
      <c r="W32" s="23"/>
      <c r="X32" s="22"/>
      <c r="Y32" s="23"/>
      <c r="Z32" s="4" t="s">
        <v>22</v>
      </c>
    </row>
    <row r="33" spans="1:27" ht="12" customHeight="1">
      <c r="A33" s="4" t="s">
        <v>23</v>
      </c>
      <c r="C33" s="6">
        <v>0</v>
      </c>
      <c r="D33" s="6"/>
      <c r="F33" s="6"/>
      <c r="G33" s="6"/>
      <c r="I33" s="22"/>
      <c r="J33" s="23"/>
      <c r="K33" s="13"/>
      <c r="L33" s="22"/>
      <c r="M33" s="23"/>
      <c r="N33" s="13"/>
      <c r="O33" s="22"/>
      <c r="P33" s="23"/>
      <c r="Q33" s="13"/>
      <c r="R33" s="22"/>
      <c r="S33" s="23"/>
      <c r="T33" s="22"/>
      <c r="U33" s="22"/>
      <c r="V33" s="23"/>
      <c r="W33" s="23"/>
      <c r="X33" s="22"/>
      <c r="Y33" s="23"/>
      <c r="Z33" s="4" t="s">
        <v>23</v>
      </c>
    </row>
    <row r="34" spans="1:27" ht="12" customHeight="1">
      <c r="A34" s="4" t="s">
        <v>15</v>
      </c>
      <c r="C34" s="6">
        <v>0</v>
      </c>
      <c r="D34" s="6"/>
      <c r="F34" s="6"/>
      <c r="G34" s="6"/>
      <c r="I34" s="22"/>
      <c r="J34" s="23"/>
      <c r="K34" s="13"/>
      <c r="L34" s="22"/>
      <c r="M34" s="23"/>
      <c r="N34" s="13"/>
      <c r="O34" s="22"/>
      <c r="P34" s="23"/>
      <c r="Q34" s="13"/>
      <c r="R34" s="22"/>
      <c r="S34" s="23"/>
      <c r="T34" s="22"/>
      <c r="U34" s="22"/>
      <c r="V34" s="23"/>
      <c r="W34" s="23"/>
      <c r="X34" s="22"/>
      <c r="Y34" s="23"/>
      <c r="Z34" s="4" t="s">
        <v>15</v>
      </c>
    </row>
    <row r="35" spans="1:27" ht="12" customHeight="1">
      <c r="A35" s="4" t="s">
        <v>24</v>
      </c>
      <c r="C35" s="6">
        <v>78</v>
      </c>
      <c r="D35" s="6"/>
      <c r="F35" s="6">
        <v>78</v>
      </c>
      <c r="G35" s="6"/>
      <c r="I35" s="22">
        <v>84</v>
      </c>
      <c r="J35" s="23"/>
      <c r="K35" s="13"/>
      <c r="L35" s="22">
        <v>88</v>
      </c>
      <c r="M35" s="23"/>
      <c r="N35" s="13"/>
      <c r="O35" s="22">
        <v>84</v>
      </c>
      <c r="P35" s="23"/>
      <c r="Q35" s="13"/>
      <c r="R35" s="22">
        <v>90</v>
      </c>
      <c r="S35" s="23"/>
      <c r="T35" s="22"/>
      <c r="U35" s="22">
        <v>88</v>
      </c>
      <c r="V35" s="23"/>
      <c r="W35" s="23"/>
      <c r="X35" s="22">
        <v>90</v>
      </c>
      <c r="Y35" s="23"/>
      <c r="Z35" s="4" t="s">
        <v>24</v>
      </c>
    </row>
    <row r="36" spans="1:27" ht="12" customHeight="1">
      <c r="A36" s="4" t="s">
        <v>25</v>
      </c>
      <c r="C36" s="6">
        <v>0</v>
      </c>
      <c r="D36" s="6"/>
      <c r="F36" s="6"/>
      <c r="G36" s="6"/>
      <c r="I36" s="22"/>
      <c r="J36" s="23"/>
      <c r="K36" s="13"/>
      <c r="L36" s="22">
        <v>135.82</v>
      </c>
      <c r="M36" s="23"/>
      <c r="N36" s="13"/>
      <c r="O36" s="22"/>
      <c r="P36" s="23"/>
      <c r="Q36" s="13"/>
      <c r="R36" s="22"/>
      <c r="S36" s="23"/>
      <c r="T36" s="22"/>
      <c r="U36" s="22"/>
      <c r="V36" s="23"/>
      <c r="W36" s="23"/>
      <c r="X36" s="22"/>
      <c r="Y36" s="23"/>
      <c r="Z36" s="4" t="s">
        <v>25</v>
      </c>
      <c r="AA36" t="s">
        <v>80</v>
      </c>
    </row>
    <row r="37" spans="1:27" ht="12" customHeight="1">
      <c r="A37" s="2"/>
      <c r="C37" s="6"/>
      <c r="D37" s="16">
        <f>SUM(C31:C36)</f>
        <v>938</v>
      </c>
      <c r="F37" s="16"/>
      <c r="G37" s="16">
        <f>SUM(F31:F36)</f>
        <v>1633</v>
      </c>
      <c r="I37" s="22"/>
      <c r="J37" s="23">
        <f>SUM(I31:I36)</f>
        <v>1709</v>
      </c>
      <c r="K37" s="13"/>
      <c r="L37" s="22"/>
      <c r="M37" s="23">
        <f>SUM(L30:L36)</f>
        <v>3648.82</v>
      </c>
      <c r="N37" s="13"/>
      <c r="O37" s="22"/>
      <c r="P37" s="23">
        <f>SUM(O30:O36)</f>
        <v>3384</v>
      </c>
      <c r="Q37" s="13"/>
      <c r="R37" s="22"/>
      <c r="S37" s="23">
        <f>SUM(R30:R36)</f>
        <v>3990</v>
      </c>
      <c r="T37" s="22"/>
      <c r="U37" s="22"/>
      <c r="V37" s="23">
        <f>SUM(U31:U36)</f>
        <v>1788</v>
      </c>
      <c r="W37" s="23"/>
      <c r="X37" s="22"/>
      <c r="Y37" s="23">
        <f>SUM(X31:X36)</f>
        <v>3990</v>
      </c>
      <c r="Z37" s="2"/>
      <c r="AA37" t="s">
        <v>79</v>
      </c>
    </row>
    <row r="38" spans="1:27" ht="12" customHeight="1">
      <c r="A38" s="4" t="s">
        <v>26</v>
      </c>
      <c r="C38" s="6"/>
      <c r="D38" s="6"/>
      <c r="F38" s="6"/>
      <c r="G38" s="6"/>
      <c r="I38" s="22"/>
      <c r="J38" s="23"/>
      <c r="K38" s="13"/>
      <c r="L38" s="22"/>
      <c r="M38" s="23"/>
      <c r="N38" s="13"/>
      <c r="O38" s="22"/>
      <c r="P38" s="23"/>
      <c r="Q38" s="13"/>
      <c r="R38" s="22"/>
      <c r="S38" s="23"/>
      <c r="T38" s="22"/>
      <c r="U38" s="22"/>
      <c r="V38" s="23"/>
      <c r="W38" s="23"/>
      <c r="X38" s="22"/>
      <c r="Y38" s="23"/>
      <c r="Z38" s="4" t="s">
        <v>26</v>
      </c>
    </row>
    <row r="39" spans="1:27" ht="12" customHeight="1">
      <c r="A39" s="4" t="s">
        <v>27</v>
      </c>
      <c r="C39" s="6">
        <v>75</v>
      </c>
      <c r="D39" s="6"/>
      <c r="F39" s="6">
        <v>145</v>
      </c>
      <c r="G39" s="6"/>
      <c r="I39" s="22">
        <v>38.5</v>
      </c>
      <c r="J39" s="23"/>
      <c r="K39" s="13"/>
      <c r="L39" s="22"/>
      <c r="M39" s="23"/>
      <c r="N39" s="13"/>
      <c r="O39" s="22"/>
      <c r="P39" s="23"/>
      <c r="Q39" s="13"/>
      <c r="R39" s="22"/>
      <c r="S39" s="23"/>
      <c r="T39" s="22"/>
      <c r="U39" s="22"/>
      <c r="V39" s="23"/>
      <c r="W39" s="23"/>
      <c r="X39" s="22"/>
      <c r="Y39" s="23"/>
      <c r="Z39" s="4" t="s">
        <v>27</v>
      </c>
    </row>
    <row r="40" spans="1:27" ht="12" customHeight="1">
      <c r="A40" s="4" t="s">
        <v>28</v>
      </c>
      <c r="C40" s="6">
        <v>25</v>
      </c>
      <c r="D40" s="6"/>
      <c r="F40" s="6">
        <v>-40.5</v>
      </c>
      <c r="G40" s="6"/>
      <c r="I40" s="22"/>
      <c r="J40" s="23"/>
      <c r="K40" s="13"/>
      <c r="L40" s="22"/>
      <c r="M40" s="23"/>
      <c r="N40" s="13"/>
      <c r="O40" s="22">
        <v>342.17</v>
      </c>
      <c r="P40" s="23"/>
      <c r="Q40" s="13"/>
      <c r="R40" s="22">
        <v>25</v>
      </c>
      <c r="S40" s="23"/>
      <c r="T40" s="22"/>
      <c r="U40" s="22">
        <v>26</v>
      </c>
      <c r="V40" s="23"/>
      <c r="W40" s="23"/>
      <c r="X40" s="22">
        <v>25</v>
      </c>
      <c r="Y40" s="23"/>
      <c r="Z40" s="4" t="s">
        <v>28</v>
      </c>
    </row>
    <row r="41" spans="1:27" ht="12" customHeight="1">
      <c r="A41" s="4" t="s">
        <v>102</v>
      </c>
      <c r="C41" s="6"/>
      <c r="D41" s="6"/>
      <c r="F41" s="6"/>
      <c r="G41" s="6"/>
      <c r="I41" s="22"/>
      <c r="J41" s="23"/>
      <c r="K41" s="13"/>
      <c r="L41" s="22"/>
      <c r="M41" s="23"/>
      <c r="N41" s="13"/>
      <c r="O41" s="22"/>
      <c r="P41" s="23"/>
      <c r="Q41" s="13"/>
      <c r="R41" s="22"/>
      <c r="S41" s="23"/>
      <c r="T41" s="22"/>
      <c r="U41" s="22">
        <v>250.64</v>
      </c>
      <c r="V41" s="23"/>
      <c r="W41" s="23"/>
      <c r="X41" s="22">
        <v>780</v>
      </c>
      <c r="Y41" s="23"/>
      <c r="Z41" s="4" t="s">
        <v>102</v>
      </c>
      <c r="AA41" t="s">
        <v>103</v>
      </c>
    </row>
    <row r="42" spans="1:27" ht="12" customHeight="1">
      <c r="A42" s="4"/>
      <c r="C42" s="6"/>
      <c r="D42" s="16">
        <f>SUM(C39:C40)</f>
        <v>100</v>
      </c>
      <c r="F42" s="16"/>
      <c r="G42" s="16">
        <f>SUM(F38:F40)</f>
        <v>104.5</v>
      </c>
      <c r="I42" s="22"/>
      <c r="J42" s="23">
        <f>SUM(I39:I40)</f>
        <v>38.5</v>
      </c>
      <c r="K42" s="13"/>
      <c r="L42" s="22"/>
      <c r="M42" s="23">
        <f>SUM(L38:L40)</f>
        <v>0</v>
      </c>
      <c r="N42" s="13"/>
      <c r="O42" s="22"/>
      <c r="P42" s="23">
        <f>SUM(O38:O40)</f>
        <v>342.17</v>
      </c>
      <c r="Q42" s="13"/>
      <c r="R42" s="22"/>
      <c r="S42" s="23">
        <f>SUM(R38:R40)</f>
        <v>25</v>
      </c>
      <c r="T42" s="22"/>
      <c r="U42" s="22"/>
      <c r="V42" s="23">
        <f>SUM(U38:U40)</f>
        <v>26</v>
      </c>
      <c r="W42" s="23"/>
      <c r="X42" s="22"/>
      <c r="Y42" s="23">
        <f>SUM(X38:X41)</f>
        <v>805</v>
      </c>
      <c r="Z42" s="4"/>
    </row>
    <row r="43" spans="1:27" ht="12" customHeight="1">
      <c r="A43" s="4" t="s">
        <v>29</v>
      </c>
      <c r="C43" s="6"/>
      <c r="D43" s="6"/>
      <c r="F43" s="6"/>
      <c r="G43" s="6"/>
      <c r="I43" s="22"/>
      <c r="J43" s="23"/>
      <c r="K43" s="13"/>
      <c r="L43" s="22"/>
      <c r="M43" s="23"/>
      <c r="N43" s="13"/>
      <c r="O43" s="22"/>
      <c r="P43" s="23"/>
      <c r="Q43" s="13"/>
      <c r="R43" s="22"/>
      <c r="S43" s="23"/>
      <c r="T43" s="22"/>
      <c r="U43" s="22"/>
      <c r="V43" s="23"/>
      <c r="W43" s="23"/>
      <c r="X43" s="22"/>
      <c r="Y43" s="23"/>
      <c r="Z43" s="4" t="s">
        <v>29</v>
      </c>
    </row>
    <row r="44" spans="1:27" ht="12" customHeight="1">
      <c r="A44" s="4" t="s">
        <v>30</v>
      </c>
      <c r="C44" s="6">
        <v>830.17</v>
      </c>
      <c r="D44" s="6"/>
      <c r="F44" s="6">
        <v>5103.2700000000004</v>
      </c>
      <c r="G44" s="6"/>
      <c r="I44" s="22">
        <v>7888.35</v>
      </c>
      <c r="J44" s="23"/>
      <c r="K44" s="13"/>
      <c r="L44" s="22">
        <v>2311.4299999999998</v>
      </c>
      <c r="M44" s="23"/>
      <c r="N44" s="13"/>
      <c r="O44" s="22">
        <v>847.43</v>
      </c>
      <c r="P44" s="23"/>
      <c r="Q44" s="13"/>
      <c r="R44" s="22">
        <v>1000</v>
      </c>
      <c r="S44" s="23"/>
      <c r="T44" s="22"/>
      <c r="U44" s="22">
        <v>1786.66</v>
      </c>
      <c r="V44" s="23"/>
      <c r="W44" s="23"/>
      <c r="X44" s="22">
        <v>2000</v>
      </c>
      <c r="Y44" s="23"/>
      <c r="Z44" s="4" t="s">
        <v>30</v>
      </c>
      <c r="AA44" t="s">
        <v>75</v>
      </c>
    </row>
    <row r="45" spans="1:27" ht="12" customHeight="1">
      <c r="A45" s="4" t="s">
        <v>31</v>
      </c>
      <c r="C45" s="6"/>
      <c r="D45" s="6"/>
      <c r="F45" s="6"/>
      <c r="G45" s="6"/>
      <c r="I45" s="22"/>
      <c r="J45" s="23"/>
      <c r="K45" s="13"/>
      <c r="L45" s="22"/>
      <c r="M45" s="23"/>
      <c r="N45" s="13"/>
      <c r="O45" s="22"/>
      <c r="P45" s="23"/>
      <c r="Q45" s="13"/>
      <c r="R45" s="22"/>
      <c r="S45" s="23"/>
      <c r="T45" s="22"/>
      <c r="U45" s="22">
        <v>3773</v>
      </c>
      <c r="V45" s="23"/>
      <c r="W45" s="23"/>
      <c r="X45" s="22"/>
      <c r="Y45" s="23"/>
      <c r="Z45" s="4" t="s">
        <v>31</v>
      </c>
    </row>
    <row r="46" spans="1:27" ht="12" customHeight="1">
      <c r="A46" s="4"/>
      <c r="C46" s="6"/>
      <c r="D46" s="16">
        <f>SUM(C44)</f>
        <v>830.17</v>
      </c>
      <c r="F46" s="16"/>
      <c r="G46" s="16">
        <f>SUM(F43:F45)</f>
        <v>5103.2700000000004</v>
      </c>
      <c r="I46" s="22"/>
      <c r="J46" s="23">
        <f>SUM(I44:I45)</f>
        <v>7888.35</v>
      </c>
      <c r="K46" s="13"/>
      <c r="L46" s="22"/>
      <c r="M46" s="23">
        <f>SUM(L44:L45)</f>
        <v>2311.4299999999998</v>
      </c>
      <c r="N46" s="13"/>
      <c r="O46" s="22"/>
      <c r="P46" s="23">
        <f>SUM(O44:O45)</f>
        <v>847.43</v>
      </c>
      <c r="Q46" s="13"/>
      <c r="R46" s="22"/>
      <c r="S46" s="23">
        <f>SUM(R44:R45)</f>
        <v>1000</v>
      </c>
      <c r="T46" s="22"/>
      <c r="U46" s="22"/>
      <c r="V46" s="23">
        <f>SUM(U44:U45)</f>
        <v>5559.66</v>
      </c>
      <c r="W46" s="23"/>
      <c r="X46" s="22"/>
      <c r="Y46" s="23">
        <f>SUM(X43:X45)</f>
        <v>2000</v>
      </c>
      <c r="Z46" s="4"/>
    </row>
    <row r="47" spans="1:27" ht="12" customHeight="1">
      <c r="A47" s="4" t="s">
        <v>104</v>
      </c>
      <c r="C47" s="6">
        <v>425</v>
      </c>
      <c r="D47" s="6"/>
      <c r="F47" s="6">
        <v>60</v>
      </c>
      <c r="G47" s="6"/>
      <c r="I47" s="22"/>
      <c r="J47" s="23"/>
      <c r="K47" s="13"/>
      <c r="L47" s="22"/>
      <c r="M47" s="23"/>
      <c r="N47" s="13"/>
      <c r="O47" s="22">
        <v>1580</v>
      </c>
      <c r="P47" s="23"/>
      <c r="Q47" s="13"/>
      <c r="R47" s="22">
        <v>2080</v>
      </c>
      <c r="S47" s="23"/>
      <c r="T47" s="22"/>
      <c r="U47" s="22">
        <v>1786.66</v>
      </c>
      <c r="V47" s="23"/>
      <c r="W47" s="23"/>
      <c r="X47" s="22">
        <v>1600</v>
      </c>
      <c r="Y47" s="23"/>
      <c r="Z47" s="4" t="s">
        <v>104</v>
      </c>
      <c r="AA47" t="s">
        <v>100</v>
      </c>
    </row>
    <row r="48" spans="1:27" ht="12" customHeight="1">
      <c r="A48" s="4"/>
      <c r="C48" s="6"/>
      <c r="D48" s="16">
        <f>SUM(C47)</f>
        <v>425</v>
      </c>
      <c r="F48" s="16"/>
      <c r="G48" s="16">
        <f>SUM(F47)</f>
        <v>60</v>
      </c>
      <c r="I48" s="22"/>
      <c r="J48" s="23"/>
      <c r="K48" s="13"/>
      <c r="L48" s="22"/>
      <c r="M48" s="23">
        <f>SUM(L47)</f>
        <v>0</v>
      </c>
      <c r="N48" s="13"/>
      <c r="O48" s="22"/>
      <c r="P48" s="23">
        <f>SUM(O47)</f>
        <v>1580</v>
      </c>
      <c r="Q48" s="13"/>
      <c r="R48" s="22"/>
      <c r="S48" s="23">
        <f>SUM(R47)</f>
        <v>2080</v>
      </c>
      <c r="T48" s="22"/>
      <c r="U48" s="22"/>
      <c r="V48" s="23">
        <f>SUM(U47)</f>
        <v>1786.66</v>
      </c>
      <c r="W48" s="23"/>
      <c r="X48" s="22"/>
      <c r="Y48" s="23">
        <f>SUM(X47)</f>
        <v>1600</v>
      </c>
      <c r="Z48" s="4"/>
    </row>
    <row r="49" spans="1:27" ht="12" customHeight="1">
      <c r="A49" s="4" t="s">
        <v>33</v>
      </c>
      <c r="C49" s="6"/>
      <c r="D49" s="6"/>
      <c r="F49" s="6"/>
      <c r="G49" s="6"/>
      <c r="I49" s="22"/>
      <c r="J49" s="23"/>
      <c r="K49" s="13"/>
      <c r="L49" s="22"/>
      <c r="M49" s="23"/>
      <c r="N49" s="13"/>
      <c r="O49" s="22"/>
      <c r="P49" s="23"/>
      <c r="Q49" s="13"/>
      <c r="R49" s="22"/>
      <c r="S49" s="23"/>
      <c r="T49" s="22"/>
      <c r="U49" s="22"/>
      <c r="V49" s="23"/>
      <c r="W49" s="23"/>
      <c r="X49" s="22"/>
      <c r="Y49" s="23"/>
      <c r="Z49" s="4" t="s">
        <v>33</v>
      </c>
    </row>
    <row r="50" spans="1:27" ht="12" customHeight="1">
      <c r="A50" s="4" t="s">
        <v>34</v>
      </c>
      <c r="C50" s="6">
        <v>5130</v>
      </c>
      <c r="D50" s="6"/>
      <c r="F50" s="6">
        <v>6273</v>
      </c>
      <c r="G50" s="6"/>
      <c r="I50" s="22">
        <v>7187.5</v>
      </c>
      <c r="J50" s="23"/>
      <c r="K50" s="13"/>
      <c r="L50" s="22">
        <v>1952.5</v>
      </c>
      <c r="M50" s="23"/>
      <c r="N50" s="13"/>
      <c r="O50" s="22">
        <v>5840</v>
      </c>
      <c r="P50" s="23"/>
      <c r="Q50" s="13"/>
      <c r="R50" s="22">
        <v>4500</v>
      </c>
      <c r="S50" s="23"/>
      <c r="T50" s="22"/>
      <c r="U50" s="22">
        <v>3646</v>
      </c>
      <c r="V50" s="23"/>
      <c r="W50" s="23"/>
      <c r="X50" s="22">
        <v>5300</v>
      </c>
      <c r="Y50" s="23"/>
      <c r="Z50" s="32" t="s">
        <v>34</v>
      </c>
      <c r="AA50" t="s">
        <v>101</v>
      </c>
    </row>
    <row r="51" spans="1:27" ht="12" customHeight="1">
      <c r="A51" s="4"/>
      <c r="C51" s="6"/>
      <c r="D51" s="16">
        <f>SUM(C50)</f>
        <v>5130</v>
      </c>
      <c r="F51" s="16"/>
      <c r="G51" s="16">
        <f>SUM(F50)</f>
        <v>6273</v>
      </c>
      <c r="I51" s="22"/>
      <c r="J51" s="23">
        <f>SUM(I50)</f>
        <v>7187.5</v>
      </c>
      <c r="K51" s="13"/>
      <c r="L51" s="22"/>
      <c r="M51" s="23">
        <f>SUM(L50)</f>
        <v>1952.5</v>
      </c>
      <c r="N51" s="13"/>
      <c r="O51" s="22"/>
      <c r="P51" s="23">
        <f>SUM(O50)</f>
        <v>5840</v>
      </c>
      <c r="Q51" s="13"/>
      <c r="R51" s="22"/>
      <c r="S51" s="23">
        <f>SUM(R50)</f>
        <v>4500</v>
      </c>
      <c r="T51" s="22"/>
      <c r="U51" s="22"/>
      <c r="V51" s="23">
        <f>SUM(U49:U50)</f>
        <v>3646</v>
      </c>
      <c r="W51" s="23"/>
      <c r="X51" s="22"/>
      <c r="Y51" s="23">
        <f>SUM(X50)</f>
        <v>5300</v>
      </c>
      <c r="Z51" s="4"/>
    </row>
    <row r="52" spans="1:27" ht="12" customHeight="1">
      <c r="A52" s="4" t="s">
        <v>35</v>
      </c>
      <c r="C52" s="6"/>
      <c r="D52" s="6"/>
      <c r="F52" s="6"/>
      <c r="G52" s="6"/>
      <c r="I52" s="22"/>
      <c r="J52" s="23"/>
      <c r="K52" s="13"/>
      <c r="L52" s="22">
        <v>12.5</v>
      </c>
      <c r="M52" s="23"/>
      <c r="N52" s="13"/>
      <c r="O52" s="22"/>
      <c r="P52" s="23"/>
      <c r="Q52" s="13"/>
      <c r="R52" s="22"/>
      <c r="S52" s="23"/>
      <c r="T52" s="22"/>
      <c r="U52" s="22"/>
      <c r="V52" s="23"/>
      <c r="W52" s="23"/>
      <c r="X52" s="22"/>
      <c r="Y52" s="23"/>
      <c r="Z52" s="4" t="s">
        <v>35</v>
      </c>
    </row>
    <row r="53" spans="1:27" ht="12" customHeight="1">
      <c r="A53" s="4" t="s">
        <v>36</v>
      </c>
      <c r="C53" s="6">
        <v>210</v>
      </c>
      <c r="D53" s="6"/>
      <c r="F53" s="6">
        <v>210</v>
      </c>
      <c r="G53" s="6"/>
      <c r="I53" s="22">
        <v>210</v>
      </c>
      <c r="J53" s="23"/>
      <c r="K53" s="13"/>
      <c r="L53" s="22">
        <v>225</v>
      </c>
      <c r="M53" s="23"/>
      <c r="N53" s="13"/>
      <c r="O53" s="22">
        <v>225</v>
      </c>
      <c r="P53" s="23"/>
      <c r="Q53" s="13"/>
      <c r="R53" s="22">
        <v>225</v>
      </c>
      <c r="S53" s="23"/>
      <c r="T53" s="22"/>
      <c r="U53" s="22">
        <v>225</v>
      </c>
      <c r="V53" s="23"/>
      <c r="W53" s="23"/>
      <c r="X53" s="22">
        <v>225</v>
      </c>
      <c r="Y53" s="23"/>
      <c r="Z53" s="4" t="s">
        <v>36</v>
      </c>
    </row>
    <row r="54" spans="1:27" ht="12" customHeight="1">
      <c r="A54" s="4" t="s">
        <v>37</v>
      </c>
      <c r="C54" s="6">
        <v>442.75</v>
      </c>
      <c r="D54" s="6"/>
      <c r="F54" s="6">
        <v>171</v>
      </c>
      <c r="G54" s="6"/>
      <c r="I54" s="22">
        <v>189.75</v>
      </c>
      <c r="J54" s="23"/>
      <c r="K54" s="13"/>
      <c r="L54" s="22">
        <v>204.4</v>
      </c>
      <c r="M54" s="23"/>
      <c r="N54" s="13"/>
      <c r="O54" s="22">
        <v>358.6</v>
      </c>
      <c r="P54" s="23"/>
      <c r="Q54" s="13"/>
      <c r="R54" s="22">
        <v>300</v>
      </c>
      <c r="S54" s="23"/>
      <c r="T54" s="22"/>
      <c r="U54" s="22">
        <v>415.78</v>
      </c>
      <c r="V54" s="23"/>
      <c r="W54" s="23"/>
      <c r="X54" s="22">
        <v>300</v>
      </c>
      <c r="Y54" s="23"/>
      <c r="Z54" s="4" t="s">
        <v>37</v>
      </c>
    </row>
    <row r="55" spans="1:27" ht="12" customHeight="1">
      <c r="A55" s="4" t="s">
        <v>15</v>
      </c>
      <c r="C55" s="6">
        <v>323</v>
      </c>
      <c r="D55" s="6"/>
      <c r="F55" s="6">
        <v>161</v>
      </c>
      <c r="G55" s="6"/>
      <c r="I55" s="22">
        <v>343</v>
      </c>
      <c r="J55" s="23"/>
      <c r="K55" s="13"/>
      <c r="L55" s="22">
        <v>188</v>
      </c>
      <c r="M55" s="23"/>
      <c r="N55" s="13"/>
      <c r="O55" s="22"/>
      <c r="P55" s="23"/>
      <c r="Q55" s="13"/>
      <c r="R55" s="22">
        <v>200</v>
      </c>
      <c r="S55" s="23"/>
      <c r="T55" s="22"/>
      <c r="U55" s="22"/>
      <c r="V55" s="23"/>
      <c r="W55" s="23"/>
      <c r="X55" s="22">
        <v>200</v>
      </c>
      <c r="Y55" s="23"/>
      <c r="Z55" s="4" t="s">
        <v>15</v>
      </c>
    </row>
    <row r="56" spans="1:27" ht="12" customHeight="1">
      <c r="A56" s="4" t="s">
        <v>38</v>
      </c>
      <c r="C56" s="6">
        <v>25</v>
      </c>
      <c r="D56" s="6"/>
      <c r="F56" s="6">
        <v>50</v>
      </c>
      <c r="G56" s="6"/>
      <c r="I56" s="22">
        <v>51</v>
      </c>
      <c r="J56" s="23"/>
      <c r="K56" s="13"/>
      <c r="L56" s="22">
        <v>26</v>
      </c>
      <c r="M56" s="23"/>
      <c r="N56" s="13"/>
      <c r="O56" s="22">
        <v>26</v>
      </c>
      <c r="P56" s="23"/>
      <c r="Q56" s="13"/>
      <c r="R56" s="22">
        <v>40</v>
      </c>
      <c r="S56" s="23"/>
      <c r="T56" s="22"/>
      <c r="U56" s="22">
        <v>52</v>
      </c>
      <c r="V56" s="23"/>
      <c r="W56" s="23"/>
      <c r="X56" s="22">
        <v>40</v>
      </c>
      <c r="Y56" s="23"/>
      <c r="Z56" s="4" t="s">
        <v>38</v>
      </c>
    </row>
    <row r="57" spans="1:27" ht="12" customHeight="1">
      <c r="A57" s="4"/>
      <c r="C57" s="6"/>
      <c r="D57" s="16">
        <f>SUM(C53:C56)</f>
        <v>1000.75</v>
      </c>
      <c r="F57" s="16"/>
      <c r="G57" s="16">
        <f>SUM(F53:F56)</f>
        <v>592</v>
      </c>
      <c r="I57" s="22"/>
      <c r="J57" s="23">
        <f>SUM(I53:I56)</f>
        <v>793.75</v>
      </c>
      <c r="K57" s="13"/>
      <c r="L57" s="22"/>
      <c r="M57" s="23">
        <f>SUM(L52:L56)</f>
        <v>655.9</v>
      </c>
      <c r="N57" s="13"/>
      <c r="O57" s="22"/>
      <c r="P57" s="23">
        <f>SUM(O52:O56)</f>
        <v>609.6</v>
      </c>
      <c r="Q57" s="13"/>
      <c r="R57" s="22"/>
      <c r="S57" s="23">
        <f>SUM(R52:R56)</f>
        <v>765</v>
      </c>
      <c r="T57" s="22"/>
      <c r="U57" s="22"/>
      <c r="V57" s="23">
        <f>SUM(U52:U56)</f>
        <v>692.78</v>
      </c>
      <c r="W57" s="23"/>
      <c r="X57" s="22"/>
      <c r="Y57" s="23">
        <f>SUM(X53:X56)</f>
        <v>765</v>
      </c>
      <c r="Z57" s="4"/>
    </row>
    <row r="58" spans="1:27" ht="12" customHeight="1">
      <c r="A58" s="4" t="s">
        <v>39</v>
      </c>
      <c r="C58" s="6"/>
      <c r="D58" s="6"/>
      <c r="F58" s="6"/>
      <c r="G58" s="6"/>
      <c r="I58" s="22"/>
      <c r="J58" s="23"/>
      <c r="K58" s="13"/>
      <c r="L58" s="22"/>
      <c r="M58" s="23"/>
      <c r="N58" s="13"/>
      <c r="O58" s="22"/>
      <c r="P58" s="23"/>
      <c r="Q58" s="13"/>
      <c r="R58" s="22"/>
      <c r="S58" s="23"/>
      <c r="T58" s="22"/>
      <c r="U58" s="22"/>
      <c r="V58" s="23"/>
      <c r="W58" s="23"/>
      <c r="X58" s="22"/>
      <c r="Y58" s="23"/>
      <c r="Z58" s="4" t="s">
        <v>39</v>
      </c>
    </row>
    <row r="59" spans="1:27" ht="12" customHeight="1">
      <c r="A59" s="4" t="s">
        <v>40</v>
      </c>
      <c r="C59" s="6">
        <v>13.99</v>
      </c>
      <c r="D59" s="6"/>
      <c r="F59" s="6"/>
      <c r="G59" s="6"/>
      <c r="I59" s="22"/>
      <c r="J59" s="23"/>
      <c r="K59" s="13"/>
      <c r="L59" s="22"/>
      <c r="M59" s="23"/>
      <c r="N59" s="13"/>
      <c r="O59" s="22"/>
      <c r="P59" s="23"/>
      <c r="Q59" s="13"/>
      <c r="R59" s="22"/>
      <c r="S59" s="23"/>
      <c r="T59" s="22"/>
      <c r="U59" s="22"/>
      <c r="V59" s="23"/>
      <c r="W59" s="23"/>
      <c r="X59" s="22"/>
      <c r="Y59" s="23"/>
      <c r="Z59" s="4" t="s">
        <v>40</v>
      </c>
    </row>
    <row r="60" spans="1:27" ht="12" customHeight="1">
      <c r="A60" s="4" t="s">
        <v>41</v>
      </c>
      <c r="C60" s="6">
        <v>75.06</v>
      </c>
      <c r="D60" s="6"/>
      <c r="F60" s="6"/>
      <c r="G60" s="6"/>
      <c r="I60" s="22">
        <v>469.68</v>
      </c>
      <c r="J60" s="23"/>
      <c r="K60" s="13"/>
      <c r="L60" s="22">
        <v>226.33</v>
      </c>
      <c r="M60" s="23"/>
      <c r="N60" s="13"/>
      <c r="O60" s="22">
        <v>271.20999999999998</v>
      </c>
      <c r="P60" s="23"/>
      <c r="Q60" s="13"/>
      <c r="R60" s="22">
        <v>300</v>
      </c>
      <c r="S60" s="23"/>
      <c r="T60" s="22"/>
      <c r="U60" s="22">
        <v>1083.21</v>
      </c>
      <c r="V60" s="23"/>
      <c r="W60" s="23"/>
      <c r="X60" s="22">
        <v>200</v>
      </c>
      <c r="Y60" s="23"/>
      <c r="Z60" s="4" t="s">
        <v>41</v>
      </c>
    </row>
    <row r="61" spans="1:27" ht="12" customHeight="1">
      <c r="A61" s="4" t="s">
        <v>42</v>
      </c>
      <c r="C61" s="6">
        <v>89.99</v>
      </c>
      <c r="D61" s="6"/>
      <c r="F61" s="6">
        <v>89.99</v>
      </c>
      <c r="G61" s="6"/>
      <c r="I61" s="22">
        <v>162.97999999999999</v>
      </c>
      <c r="J61" s="23"/>
      <c r="K61" s="13"/>
      <c r="L61" s="22"/>
      <c r="M61" s="23"/>
      <c r="N61" s="13"/>
      <c r="O61" s="22">
        <v>87.31</v>
      </c>
      <c r="P61" s="23"/>
      <c r="Q61" s="13"/>
      <c r="R61" s="22">
        <v>150</v>
      </c>
      <c r="S61" s="23"/>
      <c r="T61" s="22"/>
      <c r="U61" s="22"/>
      <c r="V61" s="23"/>
      <c r="W61" s="23"/>
      <c r="X61" s="22">
        <v>100</v>
      </c>
      <c r="Y61" s="23"/>
      <c r="Z61" s="4" t="s">
        <v>42</v>
      </c>
    </row>
    <row r="62" spans="1:27" ht="12" customHeight="1">
      <c r="A62" s="2"/>
      <c r="C62" s="6"/>
      <c r="D62" s="16">
        <f>SUM(C59:C61)</f>
        <v>179.04</v>
      </c>
      <c r="F62" s="16"/>
      <c r="G62" s="16"/>
      <c r="I62" s="22"/>
      <c r="J62" s="23">
        <f>SUM(I59:I61)</f>
        <v>632.66</v>
      </c>
      <c r="K62" s="13"/>
      <c r="L62" s="22"/>
      <c r="M62" s="23">
        <f>SUM(L58:L61)</f>
        <v>226.33</v>
      </c>
      <c r="N62" s="13"/>
      <c r="O62" s="22"/>
      <c r="P62" s="23">
        <f>SUM(O58:O61)</f>
        <v>358.52</v>
      </c>
      <c r="Q62" s="13"/>
      <c r="R62" s="22"/>
      <c r="S62" s="23">
        <f>SUM(R58:R61)</f>
        <v>450</v>
      </c>
      <c r="T62" s="22"/>
      <c r="U62" s="22"/>
      <c r="V62" s="23">
        <f>SUM(U58:U61)</f>
        <v>1083.21</v>
      </c>
      <c r="W62" s="23"/>
      <c r="X62" s="22"/>
      <c r="Y62" s="23">
        <f>SUM(X59:X61)</f>
        <v>300</v>
      </c>
      <c r="Z62" s="2"/>
    </row>
    <row r="63" spans="1:27" ht="12" customHeight="1">
      <c r="A63" s="4" t="s">
        <v>43</v>
      </c>
      <c r="C63" s="6"/>
      <c r="D63" s="6"/>
      <c r="F63" s="6"/>
      <c r="G63" s="6"/>
      <c r="I63" s="22"/>
      <c r="J63" s="23"/>
      <c r="K63" s="13"/>
      <c r="L63" s="22"/>
      <c r="M63" s="23"/>
      <c r="N63" s="13"/>
      <c r="O63" s="22"/>
      <c r="P63" s="23"/>
      <c r="Q63" s="13"/>
      <c r="R63" s="22"/>
      <c r="S63" s="23"/>
      <c r="T63" s="22"/>
      <c r="U63" s="22"/>
      <c r="V63" s="23"/>
      <c r="W63" s="23"/>
      <c r="X63" s="22"/>
      <c r="Y63" s="23"/>
      <c r="Z63" s="4" t="s">
        <v>43</v>
      </c>
      <c r="AA63" t="s">
        <v>83</v>
      </c>
    </row>
    <row r="64" spans="1:27" ht="12" customHeight="1">
      <c r="A64" s="4" t="s">
        <v>44</v>
      </c>
      <c r="C64" s="6"/>
      <c r="D64" s="6"/>
      <c r="F64" s="6"/>
      <c r="G64" s="6"/>
      <c r="I64" s="22"/>
      <c r="J64" s="23"/>
      <c r="K64" s="13"/>
      <c r="L64" s="22"/>
      <c r="M64" s="23"/>
      <c r="N64" s="13"/>
      <c r="O64" s="22"/>
      <c r="P64" s="23"/>
      <c r="Q64" s="13"/>
      <c r="R64" s="22"/>
      <c r="S64" s="23"/>
      <c r="T64" s="22"/>
      <c r="U64" s="22"/>
      <c r="V64" s="23"/>
      <c r="W64" s="23"/>
      <c r="X64" s="22"/>
      <c r="Y64" s="23"/>
      <c r="Z64" s="4" t="s">
        <v>44</v>
      </c>
    </row>
    <row r="65" spans="1:27" ht="12" customHeight="1">
      <c r="A65" s="2"/>
      <c r="C65" s="6"/>
      <c r="D65" s="16">
        <f>SUM(C63)</f>
        <v>0</v>
      </c>
      <c r="F65" s="16"/>
      <c r="G65" s="16"/>
      <c r="I65" s="22"/>
      <c r="J65" s="23"/>
      <c r="K65" s="13"/>
      <c r="L65" s="22"/>
      <c r="M65" s="23">
        <f>SUM(L64)</f>
        <v>0</v>
      </c>
      <c r="N65" s="13"/>
      <c r="O65" s="22"/>
      <c r="P65" s="23">
        <f>SUM(O64)</f>
        <v>0</v>
      </c>
      <c r="Q65" s="13"/>
      <c r="R65" s="22"/>
      <c r="S65" s="23">
        <f>SUM(R64)</f>
        <v>0</v>
      </c>
      <c r="T65" s="22"/>
      <c r="U65" s="22"/>
      <c r="V65" s="23"/>
      <c r="W65" s="23"/>
      <c r="X65" s="22"/>
      <c r="Y65" s="23">
        <f>SUM(X64)</f>
        <v>0</v>
      </c>
      <c r="Z65" s="2"/>
    </row>
    <row r="66" spans="1:27" ht="12" customHeight="1">
      <c r="A66" s="2" t="s">
        <v>45</v>
      </c>
      <c r="C66" s="6">
        <v>0</v>
      </c>
      <c r="D66" s="6"/>
      <c r="F66" s="6"/>
      <c r="G66" s="6"/>
      <c r="I66" s="22">
        <v>382.04</v>
      </c>
      <c r="J66" s="23"/>
      <c r="K66" s="13"/>
      <c r="L66" s="22"/>
      <c r="M66" s="23"/>
      <c r="N66" s="13"/>
      <c r="O66" s="22"/>
      <c r="P66" s="23"/>
      <c r="Q66" s="13"/>
      <c r="R66" s="22">
        <v>250</v>
      </c>
      <c r="S66" s="23"/>
      <c r="T66" s="22"/>
      <c r="U66" s="22">
        <v>415.15</v>
      </c>
      <c r="V66" s="23"/>
      <c r="W66" s="23"/>
      <c r="X66" s="22">
        <v>400</v>
      </c>
      <c r="Y66" s="23"/>
      <c r="Z66" s="2" t="s">
        <v>45</v>
      </c>
    </row>
    <row r="67" spans="1:27" ht="12" customHeight="1">
      <c r="A67" s="2"/>
      <c r="C67" s="6"/>
      <c r="D67" s="16">
        <f>SUM(C66)</f>
        <v>0</v>
      </c>
      <c r="F67" s="16"/>
      <c r="G67" s="16"/>
      <c r="I67" s="22"/>
      <c r="J67" s="23">
        <f>SUM(I66)</f>
        <v>382.04</v>
      </c>
      <c r="K67" s="13"/>
      <c r="L67" s="22"/>
      <c r="M67" s="23">
        <f>SUM(L66)</f>
        <v>0</v>
      </c>
      <c r="N67" s="13"/>
      <c r="O67" s="22"/>
      <c r="P67" s="23">
        <f>SUM(O66)</f>
        <v>0</v>
      </c>
      <c r="Q67" s="13"/>
      <c r="R67" s="22"/>
      <c r="S67" s="23">
        <f>SUM(R66)</f>
        <v>250</v>
      </c>
      <c r="T67" s="22"/>
      <c r="U67" s="22"/>
      <c r="V67" s="23">
        <f>SUM(U66)</f>
        <v>415.15</v>
      </c>
      <c r="W67" s="23"/>
      <c r="X67" s="22"/>
      <c r="Y67" s="23">
        <f>SUM(X66)</f>
        <v>400</v>
      </c>
      <c r="Z67" s="2"/>
    </row>
    <row r="68" spans="1:27" ht="12" customHeight="1">
      <c r="A68" s="4" t="s">
        <v>46</v>
      </c>
      <c r="C68" s="6"/>
      <c r="D68" s="6"/>
      <c r="F68" s="6"/>
      <c r="G68" s="6"/>
      <c r="I68" s="22"/>
      <c r="J68" s="23"/>
      <c r="K68" s="13"/>
      <c r="L68" s="22"/>
      <c r="M68" s="23"/>
      <c r="N68" s="13"/>
      <c r="O68" s="22"/>
      <c r="P68" s="23"/>
      <c r="Q68" s="13"/>
      <c r="R68" s="22"/>
      <c r="S68" s="23"/>
      <c r="T68" s="22"/>
      <c r="U68" s="22"/>
      <c r="V68" s="23"/>
      <c r="W68" s="23"/>
      <c r="X68" s="22"/>
      <c r="Y68" s="23"/>
      <c r="Z68" s="4" t="s">
        <v>46</v>
      </c>
    </row>
    <row r="69" spans="1:27" ht="12" customHeight="1">
      <c r="A69" s="2" t="s">
        <v>47</v>
      </c>
      <c r="C69" s="6">
        <v>1028</v>
      </c>
      <c r="D69" s="6"/>
      <c r="F69" s="6"/>
      <c r="G69" s="6"/>
      <c r="I69" s="22"/>
      <c r="J69" s="23"/>
      <c r="K69" s="13"/>
      <c r="L69" s="22"/>
      <c r="M69" s="23"/>
      <c r="N69" s="13"/>
      <c r="O69" s="22">
        <v>1635</v>
      </c>
      <c r="P69" s="23"/>
      <c r="Q69" s="13"/>
      <c r="R69" s="22">
        <v>1675</v>
      </c>
      <c r="S69" s="23"/>
      <c r="T69" s="22"/>
      <c r="U69" s="22">
        <v>1629</v>
      </c>
      <c r="V69" s="23"/>
      <c r="W69" s="23"/>
      <c r="X69" s="22">
        <v>1675</v>
      </c>
      <c r="Y69" s="23"/>
      <c r="Z69" s="2" t="s">
        <v>47</v>
      </c>
    </row>
    <row r="70" spans="1:27" ht="12" customHeight="1">
      <c r="A70" s="4" t="s">
        <v>48</v>
      </c>
      <c r="C70" s="6">
        <v>125</v>
      </c>
      <c r="D70" s="6"/>
      <c r="F70" s="6">
        <v>1464</v>
      </c>
      <c r="G70" s="6"/>
      <c r="I70" s="22">
        <v>1464</v>
      </c>
      <c r="J70" s="23"/>
      <c r="K70" s="13"/>
      <c r="L70" s="22">
        <v>1543.68</v>
      </c>
      <c r="M70" s="23"/>
      <c r="N70" s="13"/>
      <c r="O70" s="22">
        <v>1558.68</v>
      </c>
      <c r="P70" s="23"/>
      <c r="Q70" s="13"/>
      <c r="R70" s="22">
        <v>1600</v>
      </c>
      <c r="S70" s="23"/>
      <c r="T70" s="22"/>
      <c r="U70" s="22"/>
      <c r="V70" s="23"/>
      <c r="W70" s="23"/>
      <c r="X70" s="22">
        <v>1600</v>
      </c>
      <c r="Y70" s="23"/>
      <c r="Z70" s="4" t="s">
        <v>48</v>
      </c>
    </row>
    <row r="71" spans="1:27" ht="12" customHeight="1">
      <c r="A71" s="2" t="s">
        <v>49</v>
      </c>
      <c r="C71" s="6">
        <v>3947</v>
      </c>
      <c r="D71" s="6"/>
      <c r="F71" s="6">
        <v>3947</v>
      </c>
      <c r="G71" s="6"/>
      <c r="I71" s="22">
        <v>4035</v>
      </c>
      <c r="J71" s="23"/>
      <c r="K71" s="13"/>
      <c r="L71" s="22">
        <v>4035</v>
      </c>
      <c r="M71" s="23"/>
      <c r="N71" s="13"/>
      <c r="O71" s="22">
        <v>4154</v>
      </c>
      <c r="P71" s="23"/>
      <c r="Q71" s="13"/>
      <c r="R71" s="22">
        <v>4200</v>
      </c>
      <c r="S71" s="23"/>
      <c r="T71" s="22"/>
      <c r="U71" s="22">
        <v>4023</v>
      </c>
      <c r="V71" s="23"/>
      <c r="W71" s="23"/>
      <c r="X71" s="22">
        <v>4200</v>
      </c>
      <c r="Y71" s="23"/>
      <c r="Z71" s="2" t="s">
        <v>49</v>
      </c>
    </row>
    <row r="72" spans="1:27" ht="12" customHeight="1">
      <c r="A72" s="2"/>
      <c r="C72" s="6"/>
      <c r="D72" s="16">
        <f>SUM(C69:C71)</f>
        <v>5100</v>
      </c>
      <c r="F72" s="16"/>
      <c r="G72" s="16">
        <f>SUM(F69:F71)</f>
        <v>5411</v>
      </c>
      <c r="I72" s="22"/>
      <c r="J72" s="23">
        <f>SUM(I69:I71)</f>
        <v>5499</v>
      </c>
      <c r="K72" s="13"/>
      <c r="L72" s="22"/>
      <c r="M72" s="23">
        <f>SUM(L69:L71)</f>
        <v>5578.68</v>
      </c>
      <c r="N72" s="13"/>
      <c r="O72" s="22"/>
      <c r="P72" s="23">
        <f>SUM(O69:O71)</f>
        <v>7347.68</v>
      </c>
      <c r="Q72" s="13"/>
      <c r="R72" s="22"/>
      <c r="S72" s="23">
        <f>SUM(R69:R71)</f>
        <v>7475</v>
      </c>
      <c r="T72" s="22"/>
      <c r="U72" s="22"/>
      <c r="V72" s="23">
        <f>SUM(U69:U71)</f>
        <v>5652</v>
      </c>
      <c r="W72" s="23"/>
      <c r="X72" s="22"/>
      <c r="Y72" s="23">
        <f>SUM(X69:X71)</f>
        <v>7475</v>
      </c>
      <c r="Z72" s="2"/>
    </row>
    <row r="73" spans="1:27" ht="12" customHeight="1">
      <c r="A73" s="2" t="s">
        <v>50</v>
      </c>
      <c r="C73" s="6"/>
      <c r="D73" s="6"/>
      <c r="F73" s="6"/>
      <c r="G73" s="6"/>
      <c r="I73" s="22"/>
      <c r="J73" s="23"/>
      <c r="K73" s="13"/>
      <c r="L73" s="22"/>
      <c r="M73" s="23"/>
      <c r="N73" s="13"/>
      <c r="O73" s="22"/>
      <c r="P73" s="23"/>
      <c r="Q73" s="13"/>
      <c r="R73" s="22"/>
      <c r="S73" s="23"/>
      <c r="T73" s="22"/>
      <c r="U73" s="22"/>
      <c r="V73" s="23"/>
      <c r="W73" s="23"/>
      <c r="X73" s="22"/>
      <c r="Y73" s="23"/>
      <c r="Z73" s="2" t="s">
        <v>50</v>
      </c>
    </row>
    <row r="74" spans="1:27" ht="12" customHeight="1">
      <c r="A74" s="2" t="s">
        <v>51</v>
      </c>
      <c r="C74" s="6"/>
      <c r="D74" s="6"/>
      <c r="F74" s="6">
        <v>2500</v>
      </c>
      <c r="G74" s="6"/>
      <c r="I74" s="22">
        <v>10625.3</v>
      </c>
      <c r="J74" s="23"/>
      <c r="K74" s="13"/>
      <c r="L74" s="22">
        <v>11412.5</v>
      </c>
      <c r="M74" s="23"/>
      <c r="N74" s="13"/>
      <c r="O74" s="22">
        <v>7727.5</v>
      </c>
      <c r="P74" s="23"/>
      <c r="Q74" s="13"/>
      <c r="R74" s="22">
        <v>5000</v>
      </c>
      <c r="S74" s="23"/>
      <c r="T74" s="22"/>
      <c r="U74" s="22">
        <v>2915</v>
      </c>
      <c r="V74" s="23"/>
      <c r="W74" s="23"/>
      <c r="X74" s="22">
        <v>2000</v>
      </c>
      <c r="Y74" s="23"/>
      <c r="Z74" s="2" t="s">
        <v>51</v>
      </c>
      <c r="AA74" t="s">
        <v>82</v>
      </c>
    </row>
    <row r="75" spans="1:27" ht="12" customHeight="1">
      <c r="A75" s="2" t="s">
        <v>58</v>
      </c>
      <c r="C75" s="6"/>
      <c r="D75" s="6"/>
      <c r="F75" s="6"/>
      <c r="G75" s="6"/>
      <c r="I75" s="22">
        <v>1246.5999999999999</v>
      </c>
      <c r="J75" s="23"/>
      <c r="K75" s="13"/>
      <c r="L75" s="22"/>
      <c r="M75" s="23"/>
      <c r="N75" s="13"/>
      <c r="O75" s="22">
        <v>74.94</v>
      </c>
      <c r="P75" s="23"/>
      <c r="Q75" s="13"/>
      <c r="R75" s="22">
        <v>1000</v>
      </c>
      <c r="S75" s="23"/>
      <c r="T75" s="22"/>
      <c r="U75" s="22">
        <v>538.20000000000005</v>
      </c>
      <c r="V75" s="23"/>
      <c r="W75" s="23"/>
      <c r="X75" s="22">
        <v>750</v>
      </c>
      <c r="Y75" s="23"/>
      <c r="Z75" s="2" t="s">
        <v>94</v>
      </c>
      <c r="AA75" t="s">
        <v>82</v>
      </c>
    </row>
    <row r="76" spans="1:27" ht="12" customHeight="1">
      <c r="A76" s="2"/>
      <c r="C76" s="6"/>
      <c r="D76" s="16">
        <f>SUM(C74)</f>
        <v>0</v>
      </c>
      <c r="F76" s="16"/>
      <c r="G76" s="16">
        <f>SUM(F74)</f>
        <v>2500</v>
      </c>
      <c r="I76" s="22"/>
      <c r="J76" s="23">
        <f>SUM(I74:I75)</f>
        <v>11871.9</v>
      </c>
      <c r="K76" s="13"/>
      <c r="L76" s="22"/>
      <c r="M76" s="23">
        <f>SUM(L74:L75)</f>
        <v>11412.5</v>
      </c>
      <c r="N76" s="13"/>
      <c r="O76" s="22"/>
      <c r="P76" s="23">
        <f>SUM(O74:O75)</f>
        <v>7802.44</v>
      </c>
      <c r="Q76" s="13"/>
      <c r="R76" s="22"/>
      <c r="S76" s="23">
        <f>SUM(R74:R75)</f>
        <v>6000</v>
      </c>
      <c r="T76" s="22"/>
      <c r="U76" s="22"/>
      <c r="V76" s="23">
        <f>SUM(U74:U75)</f>
        <v>3453.2</v>
      </c>
      <c r="W76" s="23"/>
      <c r="X76" s="22"/>
      <c r="Y76" s="23">
        <f>SUM(X74:X75)</f>
        <v>2750</v>
      </c>
      <c r="Z76" s="2"/>
    </row>
    <row r="77" spans="1:27" ht="12" customHeight="1">
      <c r="A77" s="2" t="s">
        <v>52</v>
      </c>
      <c r="C77" s="6">
        <v>250</v>
      </c>
      <c r="D77" s="6"/>
      <c r="F77" s="6">
        <v>10391.16</v>
      </c>
      <c r="G77" s="6"/>
      <c r="I77" s="22"/>
      <c r="J77" s="23"/>
      <c r="K77" s="13"/>
      <c r="L77" s="22">
        <v>88.13</v>
      </c>
      <c r="M77" s="23"/>
      <c r="N77" s="13"/>
      <c r="O77" s="22"/>
      <c r="P77" s="23"/>
      <c r="Q77" s="13"/>
      <c r="R77" s="22"/>
      <c r="S77" s="23"/>
      <c r="T77" s="22"/>
      <c r="U77" s="22"/>
      <c r="V77" s="23"/>
      <c r="W77" s="23"/>
      <c r="X77" s="22"/>
      <c r="Y77" s="23"/>
      <c r="Z77" s="2" t="s">
        <v>52</v>
      </c>
    </row>
    <row r="78" spans="1:27" ht="12" customHeight="1">
      <c r="A78" s="2" t="s">
        <v>53</v>
      </c>
      <c r="C78" s="6">
        <v>0</v>
      </c>
      <c r="D78" s="6"/>
      <c r="F78" s="6"/>
      <c r="G78" s="6"/>
      <c r="I78" s="22"/>
      <c r="J78" s="23"/>
      <c r="K78" s="13"/>
      <c r="L78" s="22"/>
      <c r="M78" s="23"/>
      <c r="N78" s="13"/>
      <c r="O78" s="22"/>
      <c r="P78" s="23"/>
      <c r="Q78" s="13"/>
      <c r="R78" s="22">
        <v>2000</v>
      </c>
      <c r="S78" s="23"/>
      <c r="T78" s="22"/>
      <c r="U78" s="22"/>
      <c r="V78" s="23"/>
      <c r="W78" s="23"/>
      <c r="X78" s="22">
        <v>2000</v>
      </c>
      <c r="Y78" s="23"/>
      <c r="Z78" s="2" t="s">
        <v>53</v>
      </c>
    </row>
    <row r="79" spans="1:27" ht="12" customHeight="1">
      <c r="A79" s="2" t="s">
        <v>54</v>
      </c>
      <c r="C79" s="6"/>
      <c r="D79" s="6"/>
      <c r="F79" s="6"/>
      <c r="G79" s="6"/>
      <c r="I79" s="22"/>
      <c r="J79" s="23"/>
      <c r="K79" s="13"/>
      <c r="L79" s="22"/>
      <c r="M79" s="23"/>
      <c r="N79" s="13"/>
      <c r="O79" s="22"/>
      <c r="P79" s="23"/>
      <c r="Q79" s="13"/>
      <c r="R79" s="22"/>
      <c r="S79" s="23"/>
      <c r="T79" s="22"/>
      <c r="U79" s="22"/>
      <c r="V79" s="23"/>
      <c r="W79" s="23"/>
      <c r="X79" s="22"/>
      <c r="Y79" s="23"/>
      <c r="Z79" s="2" t="s">
        <v>54</v>
      </c>
    </row>
    <row r="80" spans="1:27" ht="12" customHeight="1">
      <c r="A80" s="2" t="s">
        <v>55</v>
      </c>
      <c r="C80" s="6">
        <v>0</v>
      </c>
      <c r="D80" s="6"/>
      <c r="F80" s="6">
        <v>382.04</v>
      </c>
      <c r="G80" s="6"/>
      <c r="I80" s="22">
        <v>1323.17</v>
      </c>
      <c r="J80" s="23"/>
      <c r="K80" s="13"/>
      <c r="L80" s="22"/>
      <c r="M80" s="23"/>
      <c r="N80" s="13"/>
      <c r="O80" s="22">
        <v>506.82</v>
      </c>
      <c r="P80" s="23"/>
      <c r="Q80" s="13"/>
      <c r="R80" s="22"/>
      <c r="S80" s="23"/>
      <c r="T80" s="22"/>
      <c r="U80" s="22">
        <v>50</v>
      </c>
      <c r="V80" s="23"/>
      <c r="W80" s="23"/>
      <c r="X80" s="22"/>
      <c r="Y80" s="23"/>
      <c r="Z80" s="2" t="s">
        <v>55</v>
      </c>
    </row>
    <row r="81" spans="1:26" ht="12" customHeight="1">
      <c r="A81" s="2" t="s">
        <v>56</v>
      </c>
      <c r="C81" s="6">
        <v>5082</v>
      </c>
      <c r="D81" s="6"/>
      <c r="F81" s="6">
        <v>5000</v>
      </c>
      <c r="G81" s="6"/>
      <c r="I81" s="22">
        <v>897.6</v>
      </c>
      <c r="J81" s="23"/>
      <c r="K81" s="13"/>
      <c r="L81" s="22"/>
      <c r="M81" s="23"/>
      <c r="N81" s="13"/>
      <c r="O81" s="22"/>
      <c r="P81" s="23"/>
      <c r="Q81" s="13"/>
      <c r="R81" s="22"/>
      <c r="S81" s="23"/>
      <c r="T81" s="22"/>
      <c r="U81" s="22"/>
      <c r="V81" s="23"/>
      <c r="W81" s="23"/>
      <c r="X81" s="22"/>
      <c r="Y81" s="23"/>
      <c r="Z81" s="2" t="s">
        <v>56</v>
      </c>
    </row>
    <row r="82" spans="1:26" ht="12" customHeight="1">
      <c r="A82" s="2" t="s">
        <v>57</v>
      </c>
      <c r="C82" s="6"/>
      <c r="D82" s="6"/>
      <c r="F82" s="6">
        <v>808.31</v>
      </c>
      <c r="G82" s="6"/>
      <c r="I82" s="22"/>
      <c r="J82" s="23"/>
      <c r="K82" s="13"/>
      <c r="L82" s="22"/>
      <c r="M82" s="23"/>
      <c r="N82" s="13"/>
      <c r="O82" s="22"/>
      <c r="P82" s="23"/>
      <c r="Q82" s="13"/>
      <c r="R82" s="22"/>
      <c r="S82" s="23"/>
      <c r="T82" s="22"/>
      <c r="U82" s="22"/>
      <c r="V82" s="23"/>
      <c r="W82" s="23"/>
      <c r="X82" s="22"/>
      <c r="Y82" s="23"/>
      <c r="Z82" s="2" t="s">
        <v>57</v>
      </c>
    </row>
    <row r="83" spans="1:26" ht="12" customHeight="1">
      <c r="A83" s="2"/>
      <c r="C83" s="8"/>
      <c r="D83" s="8">
        <f>SUM(C77:C81)</f>
        <v>5332</v>
      </c>
      <c r="F83" s="16"/>
      <c r="G83" s="16">
        <f>SUM(F77:F82)</f>
        <v>16581.510000000002</v>
      </c>
      <c r="I83" s="22"/>
      <c r="J83" s="23">
        <f>SUM(I78:I82)</f>
        <v>2220.77</v>
      </c>
      <c r="K83" s="13"/>
      <c r="L83" s="22"/>
      <c r="M83" s="23">
        <f>SUM(L77:L82)</f>
        <v>88.13</v>
      </c>
      <c r="N83" s="13"/>
      <c r="O83" s="22"/>
      <c r="P83" s="23">
        <f>SUM(O77:O82)</f>
        <v>506.82</v>
      </c>
      <c r="Q83" s="13"/>
      <c r="R83" s="22"/>
      <c r="S83" s="23">
        <f>SUM(R78:R82)</f>
        <v>2000</v>
      </c>
      <c r="T83" s="22"/>
      <c r="U83" s="22"/>
      <c r="V83" s="23">
        <f>SUM(U77:U82)</f>
        <v>50</v>
      </c>
      <c r="W83" s="23"/>
      <c r="X83" s="22"/>
      <c r="Y83" s="23">
        <f>SUM(X77:X82)</f>
        <v>2000</v>
      </c>
      <c r="Z83" s="2"/>
    </row>
    <row r="84" spans="1:26" ht="12" customHeight="1">
      <c r="A84" s="2"/>
      <c r="C84" s="6"/>
      <c r="D84" s="6"/>
      <c r="F84" s="6"/>
      <c r="G84" s="6"/>
      <c r="I84" s="22"/>
      <c r="J84" s="23"/>
      <c r="K84" s="13"/>
      <c r="L84" s="22"/>
      <c r="M84" s="23"/>
      <c r="N84" s="13"/>
      <c r="O84" s="22"/>
      <c r="P84" s="23"/>
      <c r="Q84" s="13"/>
      <c r="R84" s="22"/>
      <c r="S84" s="23"/>
      <c r="T84" s="23"/>
      <c r="U84" s="23"/>
      <c r="V84" s="23"/>
      <c r="W84" s="23"/>
      <c r="X84" s="22"/>
      <c r="Y84" s="23"/>
      <c r="Z84" s="2"/>
    </row>
    <row r="85" spans="1:26" ht="12" customHeight="1" thickBot="1">
      <c r="A85" s="3" t="s">
        <v>59</v>
      </c>
      <c r="C85" s="6"/>
      <c r="D85" s="17">
        <f>SUM(D15:D83)</f>
        <v>20989.279999999999</v>
      </c>
      <c r="F85" s="17"/>
      <c r="G85" s="17">
        <f>SUM(G16:G83)</f>
        <v>40543.51</v>
      </c>
      <c r="I85" s="22"/>
      <c r="J85" s="24">
        <f>SUM(J16:J84)</f>
        <v>38794.359999999993</v>
      </c>
      <c r="K85" s="13"/>
      <c r="L85" s="22"/>
      <c r="M85" s="24">
        <f>SUM(M16:M84)</f>
        <v>28588.15</v>
      </c>
      <c r="N85" s="13"/>
      <c r="O85" s="22"/>
      <c r="P85" s="24">
        <f>SUM(P16:P84)</f>
        <v>31146.3</v>
      </c>
      <c r="Q85" s="13"/>
      <c r="R85" s="22"/>
      <c r="S85" s="24">
        <f>SUM(S16:S84)</f>
        <v>30744</v>
      </c>
      <c r="T85" s="23"/>
      <c r="U85" s="23"/>
      <c r="V85" s="24">
        <f>SUM(V16:V84)</f>
        <v>25468.500000000004</v>
      </c>
      <c r="W85" s="28"/>
      <c r="X85" s="22"/>
      <c r="Y85" s="26">
        <f>SUM(Y16:Y84)</f>
        <v>29694</v>
      </c>
      <c r="Z85" s="3" t="s">
        <v>59</v>
      </c>
    </row>
    <row r="86" spans="1:26" ht="12" customHeight="1" thickTop="1">
      <c r="A86" s="2"/>
      <c r="C86" s="6"/>
      <c r="D86" s="6"/>
      <c r="F86" s="6"/>
      <c r="G86" s="6"/>
      <c r="I86" s="22"/>
      <c r="J86" s="23"/>
      <c r="K86" s="13"/>
      <c r="L86" s="22"/>
      <c r="M86" s="23"/>
      <c r="N86" s="13"/>
      <c r="O86" s="22"/>
      <c r="P86" s="23"/>
      <c r="Q86" s="13"/>
      <c r="R86" s="22"/>
      <c r="S86" s="23"/>
      <c r="T86" s="23"/>
      <c r="U86" s="23"/>
      <c r="V86" s="23"/>
      <c r="W86" s="23"/>
      <c r="X86" s="22"/>
      <c r="Y86" s="23"/>
      <c r="Z86" s="2"/>
    </row>
    <row r="87" spans="1:26" ht="12" customHeight="1">
      <c r="A87" s="3" t="s">
        <v>60</v>
      </c>
      <c r="C87" s="6"/>
      <c r="D87" s="6">
        <f>SUM(D14-D85)</f>
        <v>5474.9400000000023</v>
      </c>
      <c r="F87" s="6"/>
      <c r="G87" s="6">
        <f>SUM(G14-G85)</f>
        <v>-10627.750000000004</v>
      </c>
      <c r="H87" s="6">
        <f t="shared" ref="H87" si="1">SUM(H14-H85)</f>
        <v>0</v>
      </c>
      <c r="I87" s="6"/>
      <c r="J87" s="16">
        <f>SUM(J14-J85)</f>
        <v>11924.840000000004</v>
      </c>
      <c r="K87" s="13"/>
      <c r="L87" s="6"/>
      <c r="M87" s="16">
        <f>SUM(M14-M85)</f>
        <v>6394</v>
      </c>
      <c r="N87" s="13"/>
      <c r="O87" s="6"/>
      <c r="P87" s="16">
        <f>SUM(P14-P85)</f>
        <v>-10494.86</v>
      </c>
      <c r="Q87" s="13"/>
      <c r="R87" s="6"/>
      <c r="S87" s="16">
        <f>SUM(S14-S85)</f>
        <v>5160</v>
      </c>
      <c r="T87" s="23"/>
      <c r="U87" s="23"/>
      <c r="V87" s="16">
        <f>SUM(V14-V85)</f>
        <v>8346.0099999999984</v>
      </c>
      <c r="W87" s="29"/>
      <c r="X87" s="22"/>
      <c r="Y87" s="23"/>
      <c r="Z87" s="3" t="s">
        <v>60</v>
      </c>
    </row>
  </sheetData>
  <printOptions gridLines="1"/>
  <pageMargins left="0.7" right="0.7" top="0.75" bottom="0.75" header="0.3" footer="0.3"/>
  <pageSetup scale="46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2"/>
  <sheetViews>
    <sheetView zoomScaleNormal="100" workbookViewId="0">
      <selection activeCell="J8" sqref="J8"/>
    </sheetView>
  </sheetViews>
  <sheetFormatPr defaultRowHeight="15"/>
  <cols>
    <col min="1" max="1" width="29.7109375" customWidth="1"/>
    <col min="2" max="2" width="1.7109375" customWidth="1"/>
    <col min="3" max="4" width="10.7109375" customWidth="1"/>
    <col min="5" max="5" width="1.7109375" customWidth="1"/>
    <col min="6" max="6" width="10.7109375" style="5" customWidth="1"/>
    <col min="7" max="7" width="10.7109375" customWidth="1"/>
    <col min="8" max="8" width="1.7109375" customWidth="1"/>
    <col min="9" max="10" width="10.7109375" customWidth="1"/>
    <col min="11" max="11" width="1.7109375" customWidth="1"/>
    <col min="12" max="13" width="10.7109375" customWidth="1"/>
    <col min="14" max="14" width="1.7109375" customWidth="1"/>
    <col min="15" max="16" width="10.7109375" customWidth="1"/>
    <col min="17" max="17" width="1.7109375" customWidth="1"/>
    <col min="18" max="19" width="10.7109375" customWidth="1"/>
    <col min="20" max="20" width="1.7109375" customWidth="1"/>
    <col min="21" max="21" width="10.7109375" customWidth="1"/>
    <col min="22" max="22" width="10.7109375" style="25" customWidth="1"/>
    <col min="23" max="23" width="1.7109375" style="25" customWidth="1"/>
    <col min="24" max="24" width="13.7109375" customWidth="1"/>
    <col min="25" max="25" width="10.85546875" customWidth="1"/>
    <col min="26" max="26" width="27" customWidth="1"/>
  </cols>
  <sheetData>
    <row r="1" spans="1:27" ht="26.25" customHeight="1">
      <c r="A1" s="31" t="s">
        <v>109</v>
      </c>
      <c r="C1" s="19"/>
      <c r="D1" s="44">
        <v>43501</v>
      </c>
    </row>
    <row r="2" spans="1:27" ht="9.9499999999999993" customHeight="1">
      <c r="A2" s="14"/>
    </row>
    <row r="3" spans="1:27" ht="42" customHeight="1">
      <c r="A3" s="13"/>
      <c r="B3" s="13"/>
      <c r="C3" s="20" t="s">
        <v>66</v>
      </c>
      <c r="D3" s="21"/>
      <c r="E3" s="21"/>
      <c r="F3" s="20" t="s">
        <v>67</v>
      </c>
      <c r="G3" s="21"/>
      <c r="H3" s="13"/>
      <c r="I3" s="20" t="s">
        <v>88</v>
      </c>
      <c r="J3" s="21"/>
      <c r="K3" s="13"/>
      <c r="L3" s="20" t="s">
        <v>95</v>
      </c>
      <c r="M3" s="21"/>
      <c r="N3" s="13"/>
      <c r="O3" s="20" t="s">
        <v>106</v>
      </c>
      <c r="P3" s="21"/>
      <c r="Q3" s="13"/>
      <c r="R3" s="20" t="s">
        <v>107</v>
      </c>
      <c r="S3" s="21"/>
      <c r="T3" s="21"/>
      <c r="U3" s="20" t="s">
        <v>108</v>
      </c>
      <c r="V3" s="13"/>
      <c r="W3" s="13"/>
      <c r="X3" s="20" t="s">
        <v>110</v>
      </c>
      <c r="Y3" s="25"/>
    </row>
    <row r="4" spans="1:27" ht="12" customHeight="1">
      <c r="A4" s="1" t="s">
        <v>0</v>
      </c>
      <c r="C4" s="6"/>
      <c r="D4" s="6"/>
      <c r="F4" s="22"/>
      <c r="G4" s="23"/>
      <c r="H4" s="13"/>
      <c r="I4" s="22"/>
      <c r="J4" s="22"/>
      <c r="K4" s="13"/>
      <c r="L4" s="22"/>
      <c r="M4" s="22"/>
      <c r="N4" s="13"/>
      <c r="O4" s="34"/>
      <c r="P4" s="34"/>
      <c r="Q4" s="40"/>
      <c r="R4" s="34"/>
      <c r="S4" s="34"/>
      <c r="T4" s="39"/>
      <c r="U4" s="34"/>
      <c r="V4" s="34"/>
      <c r="W4" s="39"/>
      <c r="X4" s="34"/>
      <c r="Y4" s="34"/>
      <c r="Z4" s="1" t="s">
        <v>0</v>
      </c>
      <c r="AA4" s="35"/>
    </row>
    <row r="5" spans="1:27" ht="12" customHeight="1">
      <c r="A5" s="2" t="s">
        <v>1</v>
      </c>
      <c r="C5" s="6">
        <v>27645.03</v>
      </c>
      <c r="D5" s="6"/>
      <c r="F5" s="22">
        <v>40060</v>
      </c>
      <c r="G5" s="23"/>
      <c r="H5" s="13"/>
      <c r="I5" s="22">
        <v>34600</v>
      </c>
      <c r="J5" s="22"/>
      <c r="K5" s="13"/>
      <c r="L5" s="22">
        <v>20546</v>
      </c>
      <c r="M5" s="22"/>
      <c r="N5" s="13"/>
      <c r="O5" s="34">
        <v>35613</v>
      </c>
      <c r="P5" s="34"/>
      <c r="Q5" s="40"/>
      <c r="R5" s="34">
        <v>26694</v>
      </c>
      <c r="S5" s="34"/>
      <c r="T5" s="39"/>
      <c r="U5" s="34">
        <v>21750</v>
      </c>
      <c r="V5" s="34"/>
      <c r="W5" s="39"/>
      <c r="X5" s="34"/>
      <c r="Y5" s="34"/>
      <c r="Z5" s="2" t="s">
        <v>1</v>
      </c>
      <c r="AA5" s="35"/>
    </row>
    <row r="6" spans="1:27" ht="12" customHeight="1">
      <c r="A6" s="2" t="s">
        <v>2</v>
      </c>
      <c r="C6" s="6">
        <v>10.96</v>
      </c>
      <c r="D6" s="6"/>
      <c r="F6" s="22">
        <v>3.09</v>
      </c>
      <c r="G6" s="23"/>
      <c r="H6" s="13"/>
      <c r="I6" s="22"/>
      <c r="J6" s="22"/>
      <c r="K6" s="13"/>
      <c r="L6" s="22"/>
      <c r="M6" s="22"/>
      <c r="N6" s="13"/>
      <c r="O6" s="34"/>
      <c r="P6" s="34"/>
      <c r="Q6" s="40"/>
      <c r="R6" s="34"/>
      <c r="S6" s="34"/>
      <c r="T6" s="39"/>
      <c r="U6" s="34"/>
      <c r="V6" s="34"/>
      <c r="W6" s="39"/>
      <c r="X6" s="34"/>
      <c r="Y6" s="34"/>
      <c r="Z6" s="2" t="s">
        <v>2</v>
      </c>
      <c r="AA6" s="35"/>
    </row>
    <row r="7" spans="1:27" ht="12" customHeight="1">
      <c r="A7" s="2" t="s">
        <v>3</v>
      </c>
      <c r="C7" s="6">
        <v>318</v>
      </c>
      <c r="D7" s="6"/>
      <c r="F7" s="22"/>
      <c r="G7" s="23"/>
      <c r="H7" s="13"/>
      <c r="I7" s="22"/>
      <c r="J7" s="22"/>
      <c r="K7" s="13"/>
      <c r="L7" s="22"/>
      <c r="M7" s="22"/>
      <c r="N7" s="13"/>
      <c r="O7" s="34"/>
      <c r="P7" s="34"/>
      <c r="Q7" s="40"/>
      <c r="R7" s="34"/>
      <c r="S7" s="34"/>
      <c r="T7" s="39"/>
      <c r="U7" s="34"/>
      <c r="V7" s="34"/>
      <c r="W7" s="39"/>
      <c r="X7" s="34"/>
      <c r="Y7" s="34"/>
      <c r="Z7" s="2" t="s">
        <v>3</v>
      </c>
      <c r="AA7" s="35"/>
    </row>
    <row r="8" spans="1:27" ht="12" customHeight="1">
      <c r="A8" s="2" t="s">
        <v>4</v>
      </c>
      <c r="C8" s="6">
        <v>976</v>
      </c>
      <c r="D8" s="6"/>
      <c r="F8" s="22">
        <v>1618</v>
      </c>
      <c r="G8" s="23"/>
      <c r="H8" s="13"/>
      <c r="I8" s="22"/>
      <c r="J8" s="22"/>
      <c r="K8" s="13"/>
      <c r="L8" s="22"/>
      <c r="M8" s="22"/>
      <c r="N8" s="13"/>
      <c r="O8" s="34">
        <v>70</v>
      </c>
      <c r="P8" s="34"/>
      <c r="Q8" s="40"/>
      <c r="R8" s="34">
        <v>100</v>
      </c>
      <c r="S8" s="34"/>
      <c r="T8" s="39"/>
      <c r="U8" s="34"/>
      <c r="V8" s="34"/>
      <c r="W8" s="39"/>
      <c r="X8" s="34">
        <v>100</v>
      </c>
      <c r="Y8" s="34"/>
      <c r="Z8" s="2" t="s">
        <v>4</v>
      </c>
      <c r="AA8" s="35"/>
    </row>
    <row r="9" spans="1:27" ht="12" customHeight="1">
      <c r="A9" s="2" t="s">
        <v>5</v>
      </c>
      <c r="C9" s="6"/>
      <c r="D9" s="6"/>
      <c r="F9" s="22"/>
      <c r="G9" s="23"/>
      <c r="H9" s="13"/>
      <c r="I9" s="22"/>
      <c r="J9" s="22"/>
      <c r="K9" s="13"/>
      <c r="L9" s="22"/>
      <c r="M9" s="22"/>
      <c r="N9" s="13"/>
      <c r="O9" s="34"/>
      <c r="P9" s="34"/>
      <c r="Q9" s="40"/>
      <c r="R9" s="34"/>
      <c r="S9" s="34"/>
      <c r="T9" s="39"/>
      <c r="U9" s="34"/>
      <c r="V9" s="34"/>
      <c r="W9" s="39"/>
      <c r="X9" s="34"/>
      <c r="Y9" s="34"/>
      <c r="Z9" s="2" t="s">
        <v>5</v>
      </c>
      <c r="AA9" s="35"/>
    </row>
    <row r="10" spans="1:27" ht="12" customHeight="1">
      <c r="A10" s="2" t="s">
        <v>6</v>
      </c>
      <c r="C10" s="6">
        <v>160</v>
      </c>
      <c r="D10" s="6"/>
      <c r="F10" s="22"/>
      <c r="G10" s="23"/>
      <c r="H10" s="13"/>
      <c r="I10" s="22">
        <v>118</v>
      </c>
      <c r="J10" s="22"/>
      <c r="K10" s="13"/>
      <c r="L10" s="22"/>
      <c r="M10" s="22"/>
      <c r="N10" s="13"/>
      <c r="O10" s="34"/>
      <c r="P10" s="34"/>
      <c r="Q10" s="40"/>
      <c r="R10" s="34"/>
      <c r="S10" s="34"/>
      <c r="T10" s="39"/>
      <c r="U10" s="34">
        <v>213</v>
      </c>
      <c r="V10" s="34"/>
      <c r="W10" s="39"/>
      <c r="X10" s="34"/>
      <c r="Y10" s="34"/>
      <c r="Z10" s="2" t="s">
        <v>6</v>
      </c>
      <c r="AA10" s="35"/>
    </row>
    <row r="11" spans="1:27" ht="12" customHeight="1">
      <c r="A11" s="2" t="s">
        <v>7</v>
      </c>
      <c r="C11" s="6">
        <v>750</v>
      </c>
      <c r="D11" s="6"/>
      <c r="F11" s="22"/>
      <c r="G11" s="23"/>
      <c r="H11" s="13"/>
      <c r="I11" s="22"/>
      <c r="J11" s="22"/>
      <c r="K11" s="13"/>
      <c r="L11" s="22"/>
      <c r="M11" s="22"/>
      <c r="N11" s="13"/>
      <c r="O11" s="34"/>
      <c r="P11" s="34"/>
      <c r="Q11" s="40"/>
      <c r="R11" s="34"/>
      <c r="S11" s="34"/>
      <c r="T11" s="39"/>
      <c r="U11" s="34"/>
      <c r="V11" s="34"/>
      <c r="W11" s="39"/>
      <c r="X11" s="34"/>
      <c r="Y11" s="34"/>
      <c r="Z11" s="2" t="s">
        <v>7</v>
      </c>
      <c r="AA11" s="35"/>
    </row>
    <row r="12" spans="1:27" ht="12" customHeight="1">
      <c r="A12" s="2" t="s">
        <v>8</v>
      </c>
      <c r="C12" s="6">
        <v>55.77</v>
      </c>
      <c r="D12" s="6"/>
      <c r="F12" s="22">
        <v>58.11</v>
      </c>
      <c r="G12" s="23"/>
      <c r="H12" s="13"/>
      <c r="I12" s="22">
        <v>64.150000000000006</v>
      </c>
      <c r="J12" s="22"/>
      <c r="K12" s="13"/>
      <c r="L12" s="22">
        <v>105.44</v>
      </c>
      <c r="M12" s="22"/>
      <c r="N12" s="13"/>
      <c r="O12" s="34">
        <v>69.48</v>
      </c>
      <c r="P12" s="34"/>
      <c r="Q12" s="40"/>
      <c r="R12" s="34">
        <v>60</v>
      </c>
      <c r="S12" s="34"/>
      <c r="T12" s="39"/>
      <c r="U12" s="34">
        <v>38.39</v>
      </c>
      <c r="V12" s="34"/>
      <c r="W12" s="39"/>
      <c r="X12" s="34">
        <v>60</v>
      </c>
      <c r="Y12" s="34"/>
      <c r="Z12" s="2" t="s">
        <v>8</v>
      </c>
      <c r="AA12" s="35"/>
    </row>
    <row r="13" spans="1:27" ht="12" customHeight="1">
      <c r="A13" s="2" t="s">
        <v>72</v>
      </c>
      <c r="C13" s="6"/>
      <c r="D13" s="6"/>
      <c r="F13" s="22">
        <v>8980</v>
      </c>
      <c r="G13" s="23"/>
      <c r="H13" s="13"/>
      <c r="I13" s="22">
        <v>200</v>
      </c>
      <c r="J13" s="22"/>
      <c r="K13" s="13"/>
      <c r="L13" s="22"/>
      <c r="M13" s="22"/>
      <c r="N13" s="13"/>
      <c r="O13" s="34"/>
      <c r="P13" s="34"/>
      <c r="Q13" s="40"/>
      <c r="R13" s="34"/>
      <c r="S13" s="34"/>
      <c r="T13" s="39"/>
      <c r="U13" s="34"/>
      <c r="V13" s="34"/>
      <c r="W13" s="39"/>
      <c r="X13" s="34"/>
      <c r="Y13" s="34"/>
      <c r="Z13" s="2" t="s">
        <v>72</v>
      </c>
      <c r="AA13" s="35"/>
    </row>
    <row r="14" spans="1:27" ht="12" customHeight="1">
      <c r="A14" s="3" t="s">
        <v>9</v>
      </c>
      <c r="C14" s="16"/>
      <c r="D14" s="16">
        <f>SUM(C5:C13)</f>
        <v>29915.759999999998</v>
      </c>
      <c r="F14" s="22"/>
      <c r="G14" s="23">
        <f>SUM(F5:F13)</f>
        <v>50719.199999999997</v>
      </c>
      <c r="H14" s="13"/>
      <c r="I14" s="22"/>
      <c r="J14" s="23">
        <f>SUM(I5:I13)</f>
        <v>34982.15</v>
      </c>
      <c r="K14" s="13"/>
      <c r="L14" s="22"/>
      <c r="M14" s="23">
        <f>SUM(L5:L13)</f>
        <v>20651.439999999999</v>
      </c>
      <c r="N14" s="13"/>
      <c r="O14" s="34"/>
      <c r="P14" s="36">
        <f>SUM(O5:O13)</f>
        <v>35752.480000000003</v>
      </c>
      <c r="Q14" s="40"/>
      <c r="R14" s="34"/>
      <c r="S14" s="36">
        <f>SUM(R5:R13)</f>
        <v>26854</v>
      </c>
      <c r="T14" s="39"/>
      <c r="U14" s="34"/>
      <c r="V14" s="36">
        <f>SUM(U5:U13)</f>
        <v>22001.39</v>
      </c>
      <c r="W14" s="41"/>
      <c r="X14" s="34"/>
      <c r="Y14" s="36">
        <f>SUM(X5:X13)</f>
        <v>160</v>
      </c>
      <c r="Z14" s="3" t="s">
        <v>9</v>
      </c>
      <c r="AA14" s="35"/>
    </row>
    <row r="15" spans="1:27" ht="12" customHeight="1">
      <c r="A15" s="1" t="s">
        <v>10</v>
      </c>
      <c r="C15" s="6"/>
      <c r="D15" s="6"/>
      <c r="F15" s="22"/>
      <c r="G15" s="23"/>
      <c r="H15" s="13"/>
      <c r="I15" s="22"/>
      <c r="J15" s="23"/>
      <c r="K15" s="13"/>
      <c r="L15" s="22"/>
      <c r="M15" s="23"/>
      <c r="N15" s="13"/>
      <c r="O15" s="34"/>
      <c r="P15" s="36"/>
      <c r="Q15" s="40"/>
      <c r="R15" s="34"/>
      <c r="S15" s="36"/>
      <c r="T15" s="39"/>
      <c r="U15" s="34"/>
      <c r="V15" s="34"/>
      <c r="W15" s="39"/>
      <c r="X15" s="34"/>
      <c r="Y15" s="34"/>
      <c r="Z15" s="1" t="s">
        <v>10</v>
      </c>
      <c r="AA15" s="35"/>
    </row>
    <row r="16" spans="1:27" ht="12" customHeight="1">
      <c r="A16" s="4" t="s">
        <v>11</v>
      </c>
      <c r="C16" s="6"/>
      <c r="D16" s="6"/>
      <c r="F16" s="22"/>
      <c r="G16" s="23"/>
      <c r="H16" s="13"/>
      <c r="I16" s="22"/>
      <c r="J16" s="23"/>
      <c r="K16" s="13"/>
      <c r="L16" s="22"/>
      <c r="M16" s="23"/>
      <c r="N16" s="13"/>
      <c r="O16" s="34"/>
      <c r="P16" s="36"/>
      <c r="Q16" s="40"/>
      <c r="R16" s="34"/>
      <c r="S16" s="36"/>
      <c r="T16" s="39"/>
      <c r="U16" s="34"/>
      <c r="V16" s="36"/>
      <c r="W16" s="41"/>
      <c r="X16" s="34"/>
      <c r="Y16" s="36"/>
      <c r="Z16" s="4" t="s">
        <v>11</v>
      </c>
      <c r="AA16" s="35"/>
    </row>
    <row r="17" spans="1:27" ht="12" customHeight="1">
      <c r="A17" s="4" t="s">
        <v>12</v>
      </c>
      <c r="C17" s="6"/>
      <c r="D17" s="6"/>
      <c r="F17" s="22"/>
      <c r="G17" s="23"/>
      <c r="H17" s="13"/>
      <c r="I17" s="22"/>
      <c r="J17" s="23"/>
      <c r="K17" s="13"/>
      <c r="L17" s="22"/>
      <c r="M17" s="23"/>
      <c r="N17" s="13"/>
      <c r="O17" s="34"/>
      <c r="P17" s="36"/>
      <c r="Q17" s="40"/>
      <c r="R17" s="34"/>
      <c r="S17" s="36"/>
      <c r="T17" s="39"/>
      <c r="U17" s="34"/>
      <c r="V17" s="36"/>
      <c r="W17" s="41"/>
      <c r="X17" s="34"/>
      <c r="Y17" s="36"/>
      <c r="Z17" s="4" t="s">
        <v>12</v>
      </c>
      <c r="AA17" s="35"/>
    </row>
    <row r="18" spans="1:27" ht="12" customHeight="1">
      <c r="A18" s="4" t="s">
        <v>13</v>
      </c>
      <c r="C18" s="6">
        <v>1150</v>
      </c>
      <c r="D18" s="6"/>
      <c r="F18" s="22"/>
      <c r="G18" s="23"/>
      <c r="H18" s="13"/>
      <c r="I18" s="22">
        <v>1725</v>
      </c>
      <c r="J18" s="23"/>
      <c r="K18" s="13"/>
      <c r="L18" s="22">
        <v>1725</v>
      </c>
      <c r="M18" s="23"/>
      <c r="N18" s="13"/>
      <c r="O18" s="34">
        <v>800</v>
      </c>
      <c r="P18" s="36"/>
      <c r="Q18" s="40"/>
      <c r="R18" s="34">
        <v>1150</v>
      </c>
      <c r="S18" s="36"/>
      <c r="T18" s="39"/>
      <c r="U18" s="34">
        <v>350</v>
      </c>
      <c r="V18" s="36"/>
      <c r="W18" s="41"/>
      <c r="X18" s="34">
        <v>1150</v>
      </c>
      <c r="Y18" s="36"/>
      <c r="Z18" s="4" t="s">
        <v>13</v>
      </c>
      <c r="AA18" s="35"/>
    </row>
    <row r="19" spans="1:27" ht="12" customHeight="1">
      <c r="A19" s="4" t="s">
        <v>14</v>
      </c>
      <c r="C19" s="6">
        <v>100</v>
      </c>
      <c r="D19" s="6"/>
      <c r="F19" s="22">
        <v>100</v>
      </c>
      <c r="G19" s="23"/>
      <c r="H19" s="13"/>
      <c r="I19" s="22">
        <v>200</v>
      </c>
      <c r="J19" s="23"/>
      <c r="K19" s="13"/>
      <c r="L19" s="22"/>
      <c r="M19" s="23"/>
      <c r="N19" s="13"/>
      <c r="O19" s="34">
        <v>2</v>
      </c>
      <c r="P19" s="36"/>
      <c r="Q19" s="40"/>
      <c r="R19" s="34">
        <v>100</v>
      </c>
      <c r="S19" s="36"/>
      <c r="T19" s="39"/>
      <c r="U19" s="34"/>
      <c r="V19" s="36"/>
      <c r="W19" s="41"/>
      <c r="X19" s="34">
        <v>100</v>
      </c>
      <c r="Y19" s="36"/>
      <c r="Z19" s="4" t="s">
        <v>14</v>
      </c>
      <c r="AA19" s="35"/>
    </row>
    <row r="20" spans="1:27" ht="12" customHeight="1">
      <c r="A20" s="4" t="s">
        <v>15</v>
      </c>
      <c r="C20" s="6">
        <v>184</v>
      </c>
      <c r="D20" s="6"/>
      <c r="F20" s="22">
        <v>210.7</v>
      </c>
      <c r="G20" s="23"/>
      <c r="H20" s="13"/>
      <c r="I20" s="22">
        <v>245</v>
      </c>
      <c r="J20" s="23"/>
      <c r="K20" s="13"/>
      <c r="L20" s="22">
        <v>235</v>
      </c>
      <c r="M20" s="23"/>
      <c r="N20" s="13"/>
      <c r="O20" s="34">
        <v>341.84</v>
      </c>
      <c r="P20" s="36"/>
      <c r="Q20" s="40"/>
      <c r="R20" s="34">
        <v>350</v>
      </c>
      <c r="S20" s="36"/>
      <c r="T20" s="39"/>
      <c r="U20" s="34">
        <v>208</v>
      </c>
      <c r="V20" s="36"/>
      <c r="W20" s="41"/>
      <c r="X20" s="34">
        <v>350</v>
      </c>
      <c r="Y20" s="36"/>
      <c r="Z20" s="4" t="s">
        <v>15</v>
      </c>
      <c r="AA20" s="35"/>
    </row>
    <row r="21" spans="1:27" ht="12" customHeight="1">
      <c r="A21" s="4" t="s">
        <v>16</v>
      </c>
      <c r="C21" s="6">
        <v>583</v>
      </c>
      <c r="D21" s="6"/>
      <c r="F21" s="22"/>
      <c r="G21" s="23"/>
      <c r="H21" s="13"/>
      <c r="I21" s="22"/>
      <c r="J21" s="23"/>
      <c r="K21" s="13"/>
      <c r="L21" s="22">
        <v>106</v>
      </c>
      <c r="M21" s="23"/>
      <c r="N21" s="13"/>
      <c r="O21" s="34"/>
      <c r="P21" s="36"/>
      <c r="Q21" s="40"/>
      <c r="R21" s="34">
        <v>300</v>
      </c>
      <c r="S21" s="36"/>
      <c r="T21" s="39"/>
      <c r="U21" s="34">
        <v>180</v>
      </c>
      <c r="V21" s="36"/>
      <c r="W21" s="41"/>
      <c r="X21" s="34">
        <v>300</v>
      </c>
      <c r="Y21" s="36"/>
      <c r="Z21" s="4" t="s">
        <v>16</v>
      </c>
      <c r="AA21" s="35"/>
    </row>
    <row r="22" spans="1:27" ht="12" customHeight="1">
      <c r="A22" s="4" t="s">
        <v>17</v>
      </c>
      <c r="C22" s="6">
        <v>120.48</v>
      </c>
      <c r="D22" s="6"/>
      <c r="F22" s="22">
        <v>131.79</v>
      </c>
      <c r="G22" s="23"/>
      <c r="H22" s="13"/>
      <c r="I22" s="22">
        <v>219.8</v>
      </c>
      <c r="J22" s="23"/>
      <c r="K22" s="13"/>
      <c r="L22" s="22">
        <v>249.44</v>
      </c>
      <c r="M22" s="23"/>
      <c r="N22" s="13"/>
      <c r="O22" s="34"/>
      <c r="P22" s="36"/>
      <c r="Q22" s="40"/>
      <c r="R22" s="34">
        <v>200</v>
      </c>
      <c r="S22" s="36"/>
      <c r="T22" s="39"/>
      <c r="U22" s="34">
        <v>151.56</v>
      </c>
      <c r="V22" s="36"/>
      <c r="W22" s="41"/>
      <c r="X22" s="34">
        <v>200</v>
      </c>
      <c r="Y22" s="36"/>
      <c r="Z22" s="4" t="s">
        <v>17</v>
      </c>
      <c r="AA22" s="35"/>
    </row>
    <row r="23" spans="1:27" ht="12" customHeight="1">
      <c r="A23" s="2"/>
      <c r="C23" s="16"/>
      <c r="D23" s="16">
        <f>SUM(C18:C22)</f>
        <v>2137.48</v>
      </c>
      <c r="F23" s="22"/>
      <c r="G23" s="23">
        <f>SUM(F18:F22)</f>
        <v>442.49</v>
      </c>
      <c r="H23" s="13"/>
      <c r="I23" s="22"/>
      <c r="J23" s="23">
        <f>SUM(I18:I22)</f>
        <v>2389.8000000000002</v>
      </c>
      <c r="K23" s="13"/>
      <c r="L23" s="22"/>
      <c r="M23" s="23">
        <f>SUM(L18:L22)</f>
        <v>2315.44</v>
      </c>
      <c r="N23" s="13"/>
      <c r="O23" s="36"/>
      <c r="P23" s="36">
        <f>SUM(O18:O22)</f>
        <v>1143.8399999999999</v>
      </c>
      <c r="Q23" s="40"/>
      <c r="R23" s="36"/>
      <c r="S23" s="36">
        <f>SUM(R18:R22)</f>
        <v>2100</v>
      </c>
      <c r="T23" s="39"/>
      <c r="U23" s="34"/>
      <c r="V23" s="36">
        <f>SUM(U18:U22)</f>
        <v>889.56</v>
      </c>
      <c r="W23" s="41"/>
      <c r="X23" s="36"/>
      <c r="Y23" s="36">
        <f t="shared" ref="Y23" si="0">SUM(X18:X22)</f>
        <v>2100</v>
      </c>
      <c r="Z23" s="2"/>
      <c r="AA23" s="35"/>
    </row>
    <row r="24" spans="1:27" ht="12" customHeight="1">
      <c r="A24" s="4" t="s">
        <v>18</v>
      </c>
      <c r="C24" s="6"/>
      <c r="D24" s="6"/>
      <c r="F24" s="22"/>
      <c r="G24" s="23"/>
      <c r="H24" s="13"/>
      <c r="I24" s="22"/>
      <c r="J24" s="23"/>
      <c r="K24" s="13"/>
      <c r="L24" s="22"/>
      <c r="M24" s="23"/>
      <c r="N24" s="13"/>
      <c r="O24" s="34"/>
      <c r="P24" s="36"/>
      <c r="Q24" s="40"/>
      <c r="R24" s="34"/>
      <c r="S24" s="36"/>
      <c r="T24" s="39"/>
      <c r="U24" s="34"/>
      <c r="V24" s="36"/>
      <c r="W24" s="41"/>
      <c r="X24" s="34"/>
      <c r="Y24" s="36"/>
      <c r="Z24" s="4" t="s">
        <v>18</v>
      </c>
      <c r="AA24" s="35"/>
    </row>
    <row r="25" spans="1:27" ht="12" customHeight="1">
      <c r="A25" s="4" t="s">
        <v>14</v>
      </c>
      <c r="C25" s="6">
        <v>104</v>
      </c>
      <c r="D25" s="6"/>
      <c r="F25" s="22">
        <v>104</v>
      </c>
      <c r="G25" s="23"/>
      <c r="H25" s="13"/>
      <c r="I25" s="22">
        <v>104</v>
      </c>
      <c r="J25" s="23"/>
      <c r="K25" s="13"/>
      <c r="L25" s="22">
        <v>104</v>
      </c>
      <c r="M25" s="23"/>
      <c r="N25" s="13"/>
      <c r="O25" s="34">
        <v>204</v>
      </c>
      <c r="P25" s="36"/>
      <c r="Q25" s="40"/>
      <c r="R25" s="34">
        <v>104</v>
      </c>
      <c r="S25" s="36"/>
      <c r="T25" s="39"/>
      <c r="U25" s="34">
        <v>104</v>
      </c>
      <c r="V25" s="36"/>
      <c r="W25" s="41"/>
      <c r="X25" s="34">
        <v>104</v>
      </c>
      <c r="Y25" s="36"/>
      <c r="Z25" s="4" t="s">
        <v>14</v>
      </c>
      <c r="AA25" s="35"/>
    </row>
    <row r="26" spans="1:27" ht="12" customHeight="1">
      <c r="A26" s="4" t="s">
        <v>19</v>
      </c>
      <c r="C26" s="6">
        <v>18.75</v>
      </c>
      <c r="D26" s="6"/>
      <c r="F26" s="22">
        <v>24.4</v>
      </c>
      <c r="G26" s="23"/>
      <c r="H26" s="13"/>
      <c r="I26" s="22">
        <v>39.159999999999997</v>
      </c>
      <c r="J26" s="23"/>
      <c r="K26" s="13"/>
      <c r="L26" s="22">
        <v>28.2</v>
      </c>
      <c r="M26" s="23"/>
      <c r="N26" s="13"/>
      <c r="O26" s="34">
        <v>32.840000000000003</v>
      </c>
      <c r="P26" s="36"/>
      <c r="Q26" s="40"/>
      <c r="R26" s="34">
        <v>25</v>
      </c>
      <c r="S26" s="36"/>
      <c r="T26" s="39"/>
      <c r="U26" s="34"/>
      <c r="V26" s="36"/>
      <c r="W26" s="41"/>
      <c r="X26" s="34">
        <v>25</v>
      </c>
      <c r="Y26" s="36"/>
      <c r="Z26" s="4" t="s">
        <v>19</v>
      </c>
      <c r="AA26" s="35"/>
    </row>
    <row r="27" spans="1:27" ht="12" customHeight="1">
      <c r="A27" s="2" t="s">
        <v>20</v>
      </c>
      <c r="C27" s="6">
        <v>25</v>
      </c>
      <c r="D27" s="6"/>
      <c r="F27" s="22"/>
      <c r="G27" s="23"/>
      <c r="H27" s="13"/>
      <c r="I27" s="22">
        <v>25.9</v>
      </c>
      <c r="J27" s="23"/>
      <c r="K27" s="13"/>
      <c r="L27" s="22"/>
      <c r="M27" s="23"/>
      <c r="N27" s="13"/>
      <c r="O27" s="34">
        <v>70</v>
      </c>
      <c r="P27" s="36"/>
      <c r="Q27" s="40"/>
      <c r="R27" s="34"/>
      <c r="S27" s="36"/>
      <c r="T27" s="39"/>
      <c r="U27" s="34">
        <v>26.65</v>
      </c>
      <c r="V27" s="36"/>
      <c r="W27" s="41"/>
      <c r="X27" s="34"/>
      <c r="Y27" s="36"/>
      <c r="Z27" s="2" t="s">
        <v>20</v>
      </c>
      <c r="AA27" s="35"/>
    </row>
    <row r="28" spans="1:27" ht="12" customHeight="1">
      <c r="A28" s="2" t="s">
        <v>87</v>
      </c>
      <c r="C28" s="6"/>
      <c r="D28" s="6"/>
      <c r="F28" s="22"/>
      <c r="G28" s="23"/>
      <c r="H28" s="13"/>
      <c r="I28" s="22">
        <v>155</v>
      </c>
      <c r="J28" s="23"/>
      <c r="K28" s="13"/>
      <c r="L28" s="22">
        <v>80</v>
      </c>
      <c r="M28" s="23"/>
      <c r="N28" s="13"/>
      <c r="O28" s="34"/>
      <c r="P28" s="36"/>
      <c r="Q28" s="40"/>
      <c r="R28" s="34">
        <v>80</v>
      </c>
      <c r="S28" s="36"/>
      <c r="T28" s="39"/>
      <c r="U28" s="34"/>
      <c r="V28" s="36"/>
      <c r="W28" s="41"/>
      <c r="X28" s="34">
        <v>80</v>
      </c>
      <c r="Y28" s="36"/>
      <c r="Z28" s="2" t="s">
        <v>73</v>
      </c>
      <c r="AA28" s="35"/>
    </row>
    <row r="29" spans="1:27" ht="12" customHeight="1">
      <c r="A29" s="2"/>
      <c r="C29" s="16"/>
      <c r="D29" s="16">
        <f>SUM(C25:C27)</f>
        <v>147.75</v>
      </c>
      <c r="F29" s="22"/>
      <c r="G29" s="23">
        <f>SUM(F25:F27)</f>
        <v>128.4</v>
      </c>
      <c r="H29" s="13"/>
      <c r="I29" s="22"/>
      <c r="J29" s="23">
        <f>SUM(I24:I28)</f>
        <v>324.06</v>
      </c>
      <c r="K29" s="13"/>
      <c r="L29" s="22"/>
      <c r="M29" s="23">
        <f>SUM(L24:L28)</f>
        <v>212.2</v>
      </c>
      <c r="N29" s="13"/>
      <c r="O29" s="36"/>
      <c r="P29" s="36">
        <f>SUM(O24:O29)</f>
        <v>306.84000000000003</v>
      </c>
      <c r="Q29" s="40"/>
      <c r="R29" s="36"/>
      <c r="S29" s="36">
        <f>SUM(R24:R29)</f>
        <v>209</v>
      </c>
      <c r="T29" s="39"/>
      <c r="U29" s="34"/>
      <c r="V29" s="36">
        <f>SUM(U24:U28)</f>
        <v>130.65</v>
      </c>
      <c r="W29" s="41"/>
      <c r="X29" s="36"/>
      <c r="Y29" s="36">
        <f>SUM(X24:X28)</f>
        <v>209</v>
      </c>
      <c r="Z29" s="2"/>
      <c r="AA29" s="35"/>
    </row>
    <row r="30" spans="1:27" ht="12" customHeight="1">
      <c r="A30" s="4" t="s">
        <v>21</v>
      </c>
      <c r="C30" s="6"/>
      <c r="D30" s="6"/>
      <c r="F30" s="22"/>
      <c r="G30" s="23"/>
      <c r="H30" s="13"/>
      <c r="I30" s="22"/>
      <c r="J30" s="23"/>
      <c r="K30" s="13"/>
      <c r="L30" s="22"/>
      <c r="M30" s="23"/>
      <c r="N30" s="13"/>
      <c r="O30" s="34"/>
      <c r="P30" s="36"/>
      <c r="Q30" s="40"/>
      <c r="R30" s="34"/>
      <c r="S30" s="36"/>
      <c r="T30" s="39"/>
      <c r="U30" s="34"/>
      <c r="V30" s="36"/>
      <c r="W30" s="41"/>
      <c r="X30" s="34"/>
      <c r="Y30" s="36"/>
      <c r="Z30" s="4" t="s">
        <v>21</v>
      </c>
      <c r="AA30" s="35"/>
    </row>
    <row r="31" spans="1:27" ht="12" customHeight="1">
      <c r="A31" s="4" t="s">
        <v>74</v>
      </c>
      <c r="C31" s="6">
        <v>1555</v>
      </c>
      <c r="D31" s="6"/>
      <c r="F31" s="22">
        <v>1625</v>
      </c>
      <c r="G31" s="23"/>
      <c r="H31" s="13"/>
      <c r="I31" s="22">
        <v>3425</v>
      </c>
      <c r="J31" s="23"/>
      <c r="K31" s="13"/>
      <c r="L31" s="22">
        <v>3300</v>
      </c>
      <c r="M31" s="23"/>
      <c r="N31" s="13"/>
      <c r="O31" s="34">
        <v>2675</v>
      </c>
      <c r="P31" s="36"/>
      <c r="Q31" s="40"/>
      <c r="R31" s="34">
        <v>3000</v>
      </c>
      <c r="S31" s="36"/>
      <c r="T31" s="39"/>
      <c r="U31" s="34">
        <v>1100</v>
      </c>
      <c r="V31" s="36"/>
      <c r="W31" s="41"/>
      <c r="X31" s="34"/>
      <c r="Y31" s="36"/>
      <c r="Z31" s="4" t="s">
        <v>74</v>
      </c>
      <c r="AA31" s="35"/>
    </row>
    <row r="32" spans="1:27" ht="12" customHeight="1">
      <c r="A32" s="4" t="s">
        <v>22</v>
      </c>
      <c r="C32" s="6"/>
      <c r="D32" s="6"/>
      <c r="F32" s="22"/>
      <c r="G32" s="23"/>
      <c r="H32" s="13"/>
      <c r="I32" s="22"/>
      <c r="J32" s="23"/>
      <c r="K32" s="13"/>
      <c r="L32" s="22"/>
      <c r="M32" s="23"/>
      <c r="N32" s="13"/>
      <c r="O32" s="34"/>
      <c r="P32" s="36"/>
      <c r="Q32" s="40"/>
      <c r="R32" s="34"/>
      <c r="S32" s="36"/>
      <c r="T32" s="39"/>
      <c r="U32" s="34"/>
      <c r="V32" s="36"/>
      <c r="W32" s="41"/>
      <c r="X32" s="34"/>
      <c r="Y32" s="36"/>
      <c r="Z32" s="4" t="s">
        <v>22</v>
      </c>
      <c r="AA32" s="35"/>
    </row>
    <row r="33" spans="1:27" ht="12" customHeight="1">
      <c r="A33" s="4" t="s">
        <v>23</v>
      </c>
      <c r="C33" s="6"/>
      <c r="D33" s="6"/>
      <c r="F33" s="22"/>
      <c r="G33" s="23"/>
      <c r="H33" s="13"/>
      <c r="I33" s="22"/>
      <c r="J33" s="23"/>
      <c r="K33" s="13"/>
      <c r="L33" s="22"/>
      <c r="M33" s="23"/>
      <c r="N33" s="13"/>
      <c r="O33" s="34"/>
      <c r="P33" s="36"/>
      <c r="Q33" s="40"/>
      <c r="R33" s="34"/>
      <c r="S33" s="36"/>
      <c r="T33" s="39"/>
      <c r="U33" s="34">
        <v>41.5</v>
      </c>
      <c r="V33" s="36"/>
      <c r="W33" s="41"/>
      <c r="X33" s="34"/>
      <c r="Y33" s="36"/>
      <c r="Z33" s="4" t="s">
        <v>23</v>
      </c>
      <c r="AA33" s="35"/>
    </row>
    <row r="34" spans="1:27" ht="12" customHeight="1">
      <c r="A34" s="4" t="s">
        <v>15</v>
      </c>
      <c r="C34" s="6"/>
      <c r="D34" s="6"/>
      <c r="F34" s="22"/>
      <c r="G34" s="23"/>
      <c r="H34" s="13"/>
      <c r="I34" s="22"/>
      <c r="J34" s="23"/>
      <c r="K34" s="13"/>
      <c r="L34" s="22"/>
      <c r="M34" s="23"/>
      <c r="N34" s="13"/>
      <c r="O34" s="34"/>
      <c r="P34" s="36"/>
      <c r="Q34" s="40"/>
      <c r="R34" s="34"/>
      <c r="S34" s="36"/>
      <c r="T34" s="39"/>
      <c r="U34" s="34"/>
      <c r="V34" s="36"/>
      <c r="W34" s="41"/>
      <c r="X34" s="34"/>
      <c r="Y34" s="36"/>
      <c r="Z34" s="4" t="s">
        <v>15</v>
      </c>
      <c r="AA34" s="35"/>
    </row>
    <row r="35" spans="1:27" ht="12" customHeight="1">
      <c r="A35" s="4" t="s">
        <v>24</v>
      </c>
      <c r="C35" s="6">
        <v>78</v>
      </c>
      <c r="D35" s="6"/>
      <c r="F35" s="22">
        <v>84</v>
      </c>
      <c r="G35" s="23"/>
      <c r="H35" s="13"/>
      <c r="I35" s="22">
        <v>88</v>
      </c>
      <c r="J35" s="23"/>
      <c r="K35" s="13"/>
      <c r="L35" s="22">
        <v>84</v>
      </c>
      <c r="M35" s="23"/>
      <c r="N35" s="13"/>
      <c r="O35" s="34">
        <v>88</v>
      </c>
      <c r="P35" s="36"/>
      <c r="Q35" s="40"/>
      <c r="R35" s="34">
        <v>90</v>
      </c>
      <c r="S35" s="36"/>
      <c r="T35" s="39"/>
      <c r="U35" s="34">
        <v>88</v>
      </c>
      <c r="V35" s="36"/>
      <c r="W35" s="41"/>
      <c r="X35" s="34">
        <v>90</v>
      </c>
      <c r="Y35" s="36"/>
      <c r="Z35" s="4" t="s">
        <v>24</v>
      </c>
      <c r="AA35" s="35"/>
    </row>
    <row r="36" spans="1:27" ht="12" customHeight="1">
      <c r="A36" s="4" t="s">
        <v>25</v>
      </c>
      <c r="C36" s="6"/>
      <c r="D36" s="6"/>
      <c r="F36" s="22"/>
      <c r="G36" s="23"/>
      <c r="H36" s="13"/>
      <c r="I36" s="22">
        <v>135.82</v>
      </c>
      <c r="J36" s="23"/>
      <c r="K36" s="13"/>
      <c r="L36" s="22"/>
      <c r="M36" s="23"/>
      <c r="N36" s="13"/>
      <c r="O36" s="34"/>
      <c r="P36" s="36"/>
      <c r="Q36" s="40"/>
      <c r="R36" s="34"/>
      <c r="S36" s="36"/>
      <c r="T36" s="39"/>
      <c r="U36" s="34"/>
      <c r="V36" s="36"/>
      <c r="W36" s="41"/>
      <c r="X36" s="34"/>
      <c r="Y36" s="36"/>
      <c r="Z36" s="4" t="s">
        <v>25</v>
      </c>
      <c r="AA36" s="35"/>
    </row>
    <row r="37" spans="1:27" ht="12" customHeight="1">
      <c r="A37" s="2"/>
      <c r="C37" s="16"/>
      <c r="D37" s="16">
        <f>SUM(C31:C36)</f>
        <v>1633</v>
      </c>
      <c r="F37" s="22"/>
      <c r="G37" s="23">
        <f>SUM(F31:F36)</f>
        <v>1709</v>
      </c>
      <c r="H37" s="13"/>
      <c r="I37" s="22"/>
      <c r="J37" s="23">
        <f>SUM(I30:I36)</f>
        <v>3648.82</v>
      </c>
      <c r="K37" s="13"/>
      <c r="L37" s="22"/>
      <c r="M37" s="23">
        <f>SUM(L30:L36)</f>
        <v>3384</v>
      </c>
      <c r="N37" s="13"/>
      <c r="O37" s="34"/>
      <c r="P37" s="36">
        <f>SUM(O30:O36)</f>
        <v>2763</v>
      </c>
      <c r="Q37" s="40"/>
      <c r="R37" s="34"/>
      <c r="S37" s="36">
        <f>SUM(R30:R36)</f>
        <v>3090</v>
      </c>
      <c r="T37" s="39"/>
      <c r="U37" s="34"/>
      <c r="V37" s="36">
        <f>SUM(U31:U36)</f>
        <v>1229.5</v>
      </c>
      <c r="W37" s="41"/>
      <c r="X37" s="34"/>
      <c r="Y37" s="36">
        <f>SUM(X31:X36)</f>
        <v>90</v>
      </c>
      <c r="Z37" s="2"/>
      <c r="AA37" s="35"/>
    </row>
    <row r="38" spans="1:27" ht="12" customHeight="1">
      <c r="A38" s="4" t="s">
        <v>26</v>
      </c>
      <c r="C38" s="6"/>
      <c r="D38" s="6"/>
      <c r="F38" s="22"/>
      <c r="G38" s="23"/>
      <c r="H38" s="13"/>
      <c r="I38" s="22"/>
      <c r="J38" s="23"/>
      <c r="K38" s="13"/>
      <c r="L38" s="22"/>
      <c r="M38" s="23"/>
      <c r="N38" s="13"/>
      <c r="O38" s="34">
        <v>210.46</v>
      </c>
      <c r="P38" s="36"/>
      <c r="Q38" s="40"/>
      <c r="R38" s="34"/>
      <c r="S38" s="36"/>
      <c r="T38" s="39"/>
      <c r="U38" s="34"/>
      <c r="V38" s="36"/>
      <c r="W38" s="41"/>
      <c r="X38" s="34"/>
      <c r="Y38" s="36"/>
      <c r="Z38" s="4" t="s">
        <v>26</v>
      </c>
      <c r="AA38" s="35"/>
    </row>
    <row r="39" spans="1:27" ht="12" customHeight="1">
      <c r="A39" s="4" t="s">
        <v>27</v>
      </c>
      <c r="C39" s="6">
        <v>145</v>
      </c>
      <c r="D39" s="6"/>
      <c r="F39" s="22">
        <v>38.5</v>
      </c>
      <c r="G39" s="23"/>
      <c r="H39" s="13"/>
      <c r="I39" s="22"/>
      <c r="J39" s="23"/>
      <c r="K39" s="13"/>
      <c r="L39" s="22"/>
      <c r="M39" s="23"/>
      <c r="N39" s="13"/>
      <c r="O39" s="34">
        <v>71.36</v>
      </c>
      <c r="P39" s="36"/>
      <c r="Q39" s="40"/>
      <c r="R39" s="34"/>
      <c r="S39" s="36"/>
      <c r="T39" s="39"/>
      <c r="U39" s="34"/>
      <c r="V39" s="36"/>
      <c r="W39" s="41"/>
      <c r="X39" s="34"/>
      <c r="Y39" s="36"/>
      <c r="Z39" s="4" t="s">
        <v>27</v>
      </c>
      <c r="AA39" s="35"/>
    </row>
    <row r="40" spans="1:27" ht="12" customHeight="1">
      <c r="A40" s="4" t="s">
        <v>28</v>
      </c>
      <c r="C40" s="6">
        <v>-40.5</v>
      </c>
      <c r="D40" s="6"/>
      <c r="F40" s="22"/>
      <c r="G40" s="23"/>
      <c r="H40" s="13"/>
      <c r="I40" s="22"/>
      <c r="J40" s="23"/>
      <c r="K40" s="13"/>
      <c r="L40" s="22">
        <v>342.17</v>
      </c>
      <c r="M40" s="23"/>
      <c r="N40" s="13"/>
      <c r="O40" s="34">
        <v>26</v>
      </c>
      <c r="P40" s="36"/>
      <c r="Q40" s="40"/>
      <c r="R40" s="34">
        <v>25</v>
      </c>
      <c r="S40" s="36"/>
      <c r="T40" s="39"/>
      <c r="U40" s="34">
        <v>26</v>
      </c>
      <c r="V40" s="36"/>
      <c r="W40" s="41"/>
      <c r="X40" s="34">
        <v>25</v>
      </c>
      <c r="Y40" s="36"/>
      <c r="Z40" s="4" t="s">
        <v>28</v>
      </c>
      <c r="AA40" s="35"/>
    </row>
    <row r="41" spans="1:27" ht="12" customHeight="1">
      <c r="A41" s="4" t="s">
        <v>102</v>
      </c>
      <c r="C41" s="6"/>
      <c r="D41" s="6"/>
      <c r="F41" s="22"/>
      <c r="G41" s="23"/>
      <c r="H41" s="13"/>
      <c r="I41" s="22"/>
      <c r="J41" s="23"/>
      <c r="K41" s="13"/>
      <c r="L41" s="22"/>
      <c r="M41" s="23"/>
      <c r="N41" s="13"/>
      <c r="O41" s="34">
        <v>663.6</v>
      </c>
      <c r="P41" s="36"/>
      <c r="Q41" s="40"/>
      <c r="R41" s="34">
        <v>780</v>
      </c>
      <c r="S41" s="36"/>
      <c r="T41" s="39"/>
      <c r="U41" s="34">
        <v>231</v>
      </c>
      <c r="V41" s="36"/>
      <c r="W41" s="41"/>
      <c r="X41" s="34">
        <v>396</v>
      </c>
      <c r="Y41" s="36"/>
      <c r="Z41" s="4" t="s">
        <v>102</v>
      </c>
      <c r="AA41" s="35"/>
    </row>
    <row r="42" spans="1:27" ht="12" customHeight="1">
      <c r="A42" s="4"/>
      <c r="C42" s="16"/>
      <c r="D42" s="16">
        <f>SUM(C38:C40)</f>
        <v>104.5</v>
      </c>
      <c r="F42" s="22"/>
      <c r="G42" s="23">
        <f>SUM(F39:F40)</f>
        <v>38.5</v>
      </c>
      <c r="H42" s="13"/>
      <c r="I42" s="22"/>
      <c r="J42" s="23">
        <f>SUM(I38:I40)</f>
        <v>0</v>
      </c>
      <c r="K42" s="13"/>
      <c r="L42" s="22"/>
      <c r="M42" s="23">
        <f>SUM(L38:L40)</f>
        <v>342.17</v>
      </c>
      <c r="N42" s="13"/>
      <c r="O42" s="34"/>
      <c r="P42" s="36">
        <f>SUM(O38:O41)</f>
        <v>971.42000000000007</v>
      </c>
      <c r="Q42" s="40"/>
      <c r="R42" s="34"/>
      <c r="S42" s="36">
        <f>SUM(R38:R41)</f>
        <v>805</v>
      </c>
      <c r="T42" s="39"/>
      <c r="U42" s="34"/>
      <c r="V42" s="36">
        <f>SUM(U38:U41)</f>
        <v>257</v>
      </c>
      <c r="W42" s="41"/>
      <c r="X42" s="34"/>
      <c r="Y42" s="36">
        <f>SUM(X38:X41)</f>
        <v>421</v>
      </c>
      <c r="Z42" s="4"/>
      <c r="AA42" s="35"/>
    </row>
    <row r="43" spans="1:27" ht="12" customHeight="1">
      <c r="A43" s="4" t="s">
        <v>29</v>
      </c>
      <c r="C43" s="6"/>
      <c r="D43" s="6"/>
      <c r="F43" s="22"/>
      <c r="G43" s="23"/>
      <c r="H43" s="13"/>
      <c r="I43" s="22"/>
      <c r="J43" s="23"/>
      <c r="K43" s="13"/>
      <c r="L43" s="22"/>
      <c r="M43" s="23"/>
      <c r="N43" s="13"/>
      <c r="O43" s="34"/>
      <c r="P43" s="36"/>
      <c r="Q43" s="40"/>
      <c r="R43" s="34"/>
      <c r="S43" s="36"/>
      <c r="T43" s="39"/>
      <c r="U43" s="34"/>
      <c r="V43" s="36"/>
      <c r="W43" s="41"/>
      <c r="X43" s="34"/>
      <c r="Y43" s="36"/>
      <c r="Z43" s="4" t="s">
        <v>29</v>
      </c>
      <c r="AA43" s="35"/>
    </row>
    <row r="44" spans="1:27" ht="12" customHeight="1">
      <c r="A44" s="4" t="s">
        <v>30</v>
      </c>
      <c r="C44" s="6">
        <v>5103.2700000000004</v>
      </c>
      <c r="D44" s="6"/>
      <c r="F44" s="22">
        <v>7888.35</v>
      </c>
      <c r="G44" s="23"/>
      <c r="H44" s="13"/>
      <c r="I44" s="22">
        <v>2311.4299999999998</v>
      </c>
      <c r="J44" s="23"/>
      <c r="K44" s="13"/>
      <c r="L44" s="22">
        <v>847.43</v>
      </c>
      <c r="M44" s="23"/>
      <c r="N44" s="13"/>
      <c r="O44" s="34">
        <v>6859.9</v>
      </c>
      <c r="P44" s="36"/>
      <c r="Q44" s="40"/>
      <c r="R44" s="34">
        <v>2000</v>
      </c>
      <c r="S44" s="36"/>
      <c r="T44" s="39"/>
      <c r="U44" s="34">
        <v>4096.93</v>
      </c>
      <c r="V44" s="36"/>
      <c r="W44" s="41"/>
      <c r="X44" s="34">
        <v>2000</v>
      </c>
      <c r="Y44" s="36"/>
      <c r="Z44" s="4" t="s">
        <v>30</v>
      </c>
      <c r="AA44" s="35"/>
    </row>
    <row r="45" spans="1:27" ht="12" customHeight="1">
      <c r="A45" s="4" t="s">
        <v>31</v>
      </c>
      <c r="C45" s="6"/>
      <c r="D45" s="6"/>
      <c r="F45" s="22"/>
      <c r="G45" s="23"/>
      <c r="H45" s="13"/>
      <c r="I45" s="22"/>
      <c r="J45" s="23"/>
      <c r="K45" s="13"/>
      <c r="L45" s="22"/>
      <c r="M45" s="23"/>
      <c r="N45" s="13"/>
      <c r="O45" s="34"/>
      <c r="P45" s="36"/>
      <c r="Q45" s="40"/>
      <c r="R45" s="34"/>
      <c r="S45" s="36"/>
      <c r="T45" s="39"/>
      <c r="U45" s="34"/>
      <c r="V45" s="36"/>
      <c r="W45" s="41"/>
      <c r="X45" s="34"/>
      <c r="Y45" s="36"/>
      <c r="Z45" s="4" t="s">
        <v>31</v>
      </c>
      <c r="AA45" s="35"/>
    </row>
    <row r="46" spans="1:27" ht="12" customHeight="1">
      <c r="A46" s="4"/>
      <c r="C46" s="16"/>
      <c r="D46" s="16">
        <f>SUM(C43:C45)</f>
        <v>5103.2700000000004</v>
      </c>
      <c r="F46" s="22"/>
      <c r="G46" s="23">
        <f>SUM(F44:F45)</f>
        <v>7888.35</v>
      </c>
      <c r="H46" s="13"/>
      <c r="I46" s="22"/>
      <c r="J46" s="23">
        <f>SUM(I44:I45)</f>
        <v>2311.4299999999998</v>
      </c>
      <c r="K46" s="13"/>
      <c r="L46" s="22"/>
      <c r="M46" s="23">
        <f>SUM(L44:L45)</f>
        <v>847.43</v>
      </c>
      <c r="N46" s="13"/>
      <c r="O46" s="34"/>
      <c r="P46" s="36">
        <f>SUM(O44:O45)</f>
        <v>6859.9</v>
      </c>
      <c r="Q46" s="40"/>
      <c r="R46" s="34"/>
      <c r="S46" s="36">
        <f>SUM(R44:R45)</f>
        <v>2000</v>
      </c>
      <c r="T46" s="39"/>
      <c r="U46" s="34"/>
      <c r="V46" s="36">
        <v>996.93</v>
      </c>
      <c r="W46" s="41"/>
      <c r="X46" s="34"/>
      <c r="Y46" s="36">
        <f>SUM(X43:X45)</f>
        <v>2000</v>
      </c>
      <c r="Z46" s="4"/>
      <c r="AA46" s="35"/>
    </row>
    <row r="47" spans="1:27" ht="12" customHeight="1">
      <c r="A47" s="4" t="s">
        <v>104</v>
      </c>
      <c r="C47" s="6">
        <v>60</v>
      </c>
      <c r="D47" s="6"/>
      <c r="F47" s="22"/>
      <c r="G47" s="23"/>
      <c r="H47" s="13"/>
      <c r="I47" s="22"/>
      <c r="J47" s="23"/>
      <c r="K47" s="13"/>
      <c r="L47" s="22">
        <v>1580</v>
      </c>
      <c r="M47" s="23"/>
      <c r="N47" s="13"/>
      <c r="O47" s="34">
        <v>2132</v>
      </c>
      <c r="P47" s="36"/>
      <c r="Q47" s="40"/>
      <c r="R47" s="34">
        <v>3500</v>
      </c>
      <c r="S47" s="36"/>
      <c r="T47" s="39"/>
      <c r="U47" s="34"/>
      <c r="V47" s="36">
        <v>3100</v>
      </c>
      <c r="W47" s="41"/>
      <c r="X47" s="34">
        <v>3100</v>
      </c>
      <c r="Y47" s="36"/>
      <c r="Z47" s="4" t="s">
        <v>104</v>
      </c>
      <c r="AA47" s="35"/>
    </row>
    <row r="48" spans="1:27" ht="12" customHeight="1">
      <c r="A48" s="4"/>
      <c r="C48" s="16"/>
      <c r="D48" s="16">
        <f>SUM(C47)</f>
        <v>60</v>
      </c>
      <c r="F48" s="22"/>
      <c r="G48" s="23"/>
      <c r="H48" s="13"/>
      <c r="I48" s="22"/>
      <c r="J48" s="23">
        <f>SUM(I47)</f>
        <v>0</v>
      </c>
      <c r="K48" s="13"/>
      <c r="L48" s="22"/>
      <c r="M48" s="23">
        <f>SUM(L47)</f>
        <v>1580</v>
      </c>
      <c r="N48" s="13"/>
      <c r="O48" s="34"/>
      <c r="P48" s="36">
        <f>SUM(O47)</f>
        <v>2132</v>
      </c>
      <c r="Q48" s="40"/>
      <c r="R48" s="34"/>
      <c r="S48" s="36">
        <f>SUM(R47)</f>
        <v>3500</v>
      </c>
      <c r="T48" s="39"/>
      <c r="U48" s="34"/>
      <c r="V48" s="36">
        <f>SUM(U47)</f>
        <v>0</v>
      </c>
      <c r="W48" s="41"/>
      <c r="X48" s="34"/>
      <c r="Y48" s="36">
        <f>SUM(X47)</f>
        <v>3100</v>
      </c>
      <c r="Z48" s="4"/>
      <c r="AA48" s="35"/>
    </row>
    <row r="49" spans="1:27" ht="12" customHeight="1">
      <c r="A49" s="4" t="s">
        <v>33</v>
      </c>
      <c r="C49" s="6"/>
      <c r="D49" s="6"/>
      <c r="F49" s="22"/>
      <c r="G49" s="23"/>
      <c r="H49" s="13"/>
      <c r="I49" s="22"/>
      <c r="J49" s="23"/>
      <c r="K49" s="13"/>
      <c r="L49" s="22"/>
      <c r="M49" s="23"/>
      <c r="N49" s="13"/>
      <c r="O49" s="34"/>
      <c r="P49" s="36"/>
      <c r="Q49" s="40"/>
      <c r="R49" s="34"/>
      <c r="S49" s="36"/>
      <c r="T49" s="39"/>
      <c r="U49" s="34"/>
      <c r="V49" s="36"/>
      <c r="W49" s="41"/>
      <c r="X49" s="34"/>
      <c r="Y49" s="36"/>
      <c r="Z49" s="4" t="s">
        <v>33</v>
      </c>
      <c r="AA49" s="35"/>
    </row>
    <row r="50" spans="1:27" ht="12" customHeight="1">
      <c r="A50" s="4" t="s">
        <v>34</v>
      </c>
      <c r="C50" s="6">
        <v>6273</v>
      </c>
      <c r="D50" s="6"/>
      <c r="F50" s="22">
        <v>7187.5</v>
      </c>
      <c r="G50" s="23"/>
      <c r="H50" s="13"/>
      <c r="I50" s="22">
        <v>1952.5</v>
      </c>
      <c r="J50" s="23"/>
      <c r="K50" s="13"/>
      <c r="L50" s="22">
        <v>5840</v>
      </c>
      <c r="M50" s="23"/>
      <c r="N50" s="13"/>
      <c r="O50" s="34">
        <v>6058.5</v>
      </c>
      <c r="P50" s="36"/>
      <c r="Q50" s="40"/>
      <c r="R50" s="34">
        <v>5300</v>
      </c>
      <c r="S50" s="36"/>
      <c r="T50" s="39"/>
      <c r="U50" s="34">
        <v>420</v>
      </c>
      <c r="V50" s="36"/>
      <c r="W50" s="41"/>
      <c r="X50" s="34">
        <v>5500</v>
      </c>
      <c r="Y50" s="36"/>
      <c r="Z50" s="32" t="s">
        <v>34</v>
      </c>
      <c r="AA50" s="35" t="s">
        <v>101</v>
      </c>
    </row>
    <row r="51" spans="1:27" ht="12" customHeight="1">
      <c r="A51" s="4"/>
      <c r="C51" s="16"/>
      <c r="D51" s="16">
        <f>SUM(C50)</f>
        <v>6273</v>
      </c>
      <c r="F51" s="22"/>
      <c r="G51" s="23">
        <f>SUM(F50)</f>
        <v>7187.5</v>
      </c>
      <c r="H51" s="13"/>
      <c r="I51" s="22"/>
      <c r="J51" s="23">
        <f>SUM(I50)</f>
        <v>1952.5</v>
      </c>
      <c r="K51" s="13"/>
      <c r="L51" s="22"/>
      <c r="M51" s="23">
        <f>SUM(L50)</f>
        <v>5840</v>
      </c>
      <c r="N51" s="13"/>
      <c r="O51" s="34"/>
      <c r="P51" s="36">
        <f>SUM(O50)</f>
        <v>6058.5</v>
      </c>
      <c r="Q51" s="40"/>
      <c r="R51" s="34"/>
      <c r="S51" s="36">
        <f>SUM(R50)</f>
        <v>5300</v>
      </c>
      <c r="T51" s="39"/>
      <c r="U51" s="34"/>
      <c r="V51" s="36">
        <f>SUM(U49:U50)</f>
        <v>420</v>
      </c>
      <c r="W51" s="41"/>
      <c r="X51" s="34"/>
      <c r="Y51" s="36">
        <f>SUM(X50)</f>
        <v>5500</v>
      </c>
      <c r="Z51" s="4"/>
      <c r="AA51" s="35"/>
    </row>
    <row r="52" spans="1:27" ht="12" customHeight="1">
      <c r="A52" s="4" t="s">
        <v>35</v>
      </c>
      <c r="C52" s="6"/>
      <c r="D52" s="6"/>
      <c r="F52" s="22"/>
      <c r="G52" s="23"/>
      <c r="H52" s="13"/>
      <c r="I52" s="22">
        <v>12.5</v>
      </c>
      <c r="J52" s="23"/>
      <c r="K52" s="13"/>
      <c r="L52" s="22"/>
      <c r="M52" s="23"/>
      <c r="N52" s="13"/>
      <c r="O52" s="34"/>
      <c r="P52" s="36"/>
      <c r="Q52" s="40"/>
      <c r="R52" s="34"/>
      <c r="S52" s="36"/>
      <c r="T52" s="39"/>
      <c r="U52" s="34"/>
      <c r="V52" s="36"/>
      <c r="W52" s="41"/>
      <c r="X52" s="34"/>
      <c r="Y52" s="36"/>
      <c r="Z52" s="4" t="s">
        <v>35</v>
      </c>
      <c r="AA52" s="35"/>
    </row>
    <row r="53" spans="1:27" ht="12" customHeight="1">
      <c r="A53" s="4" t="s">
        <v>36</v>
      </c>
      <c r="C53" s="6">
        <v>210</v>
      </c>
      <c r="D53" s="6"/>
      <c r="F53" s="22">
        <v>210</v>
      </c>
      <c r="G53" s="23"/>
      <c r="H53" s="13"/>
      <c r="I53" s="22">
        <v>225</v>
      </c>
      <c r="J53" s="23"/>
      <c r="K53" s="13"/>
      <c r="L53" s="22">
        <v>225</v>
      </c>
      <c r="M53" s="23"/>
      <c r="N53" s="13"/>
      <c r="O53" s="34">
        <v>225</v>
      </c>
      <c r="P53" s="36"/>
      <c r="Q53" s="40"/>
      <c r="R53" s="34">
        <v>225</v>
      </c>
      <c r="S53" s="36"/>
      <c r="T53" s="39"/>
      <c r="U53" s="34">
        <v>225</v>
      </c>
      <c r="V53" s="36"/>
      <c r="W53" s="41"/>
      <c r="X53" s="34">
        <v>225</v>
      </c>
      <c r="Y53" s="36"/>
      <c r="Z53" s="4" t="s">
        <v>36</v>
      </c>
      <c r="AA53" s="35"/>
    </row>
    <row r="54" spans="1:27" ht="12" customHeight="1">
      <c r="A54" s="4" t="s">
        <v>37</v>
      </c>
      <c r="C54" s="6">
        <v>171</v>
      </c>
      <c r="D54" s="6"/>
      <c r="F54" s="22">
        <v>189.75</v>
      </c>
      <c r="G54" s="23"/>
      <c r="H54" s="13"/>
      <c r="I54" s="22">
        <v>204.4</v>
      </c>
      <c r="J54" s="23"/>
      <c r="K54" s="13"/>
      <c r="L54" s="22">
        <v>358.6</v>
      </c>
      <c r="M54" s="23"/>
      <c r="N54" s="13"/>
      <c r="O54" s="34">
        <v>415.78</v>
      </c>
      <c r="P54" s="36"/>
      <c r="Q54" s="40"/>
      <c r="R54" s="34">
        <v>300</v>
      </c>
      <c r="S54" s="36"/>
      <c r="T54" s="39"/>
      <c r="U54" s="34">
        <v>313.2</v>
      </c>
      <c r="V54" s="36"/>
      <c r="W54" s="41"/>
      <c r="X54" s="34">
        <v>300</v>
      </c>
      <c r="Y54" s="36"/>
      <c r="Z54" s="4" t="s">
        <v>37</v>
      </c>
      <c r="AA54" s="35"/>
    </row>
    <row r="55" spans="1:27" ht="12" customHeight="1">
      <c r="A55" s="4" t="s">
        <v>15</v>
      </c>
      <c r="C55" s="6">
        <v>161</v>
      </c>
      <c r="D55" s="6"/>
      <c r="F55" s="22">
        <v>343</v>
      </c>
      <c r="G55" s="23"/>
      <c r="H55" s="13"/>
      <c r="I55" s="22">
        <v>188</v>
      </c>
      <c r="J55" s="23"/>
      <c r="K55" s="13"/>
      <c r="L55" s="22"/>
      <c r="M55" s="23"/>
      <c r="N55" s="13"/>
      <c r="O55" s="34">
        <v>200</v>
      </c>
      <c r="P55" s="36"/>
      <c r="Q55" s="40"/>
      <c r="R55" s="34">
        <v>200</v>
      </c>
      <c r="S55" s="36"/>
      <c r="T55" s="39"/>
      <c r="U55" s="34">
        <v>400</v>
      </c>
      <c r="V55" s="36"/>
      <c r="W55" s="41"/>
      <c r="X55" s="34">
        <v>200</v>
      </c>
      <c r="Y55" s="36"/>
      <c r="Z55" s="4" t="s">
        <v>15</v>
      </c>
      <c r="AA55" s="35"/>
    </row>
    <row r="56" spans="1:27" ht="12" customHeight="1">
      <c r="A56" s="4" t="s">
        <v>38</v>
      </c>
      <c r="C56" s="6">
        <v>50</v>
      </c>
      <c r="D56" s="6"/>
      <c r="F56" s="22">
        <v>51</v>
      </c>
      <c r="G56" s="23"/>
      <c r="H56" s="13"/>
      <c r="I56" s="22">
        <v>26</v>
      </c>
      <c r="J56" s="23"/>
      <c r="K56" s="13"/>
      <c r="L56" s="22">
        <v>26</v>
      </c>
      <c r="M56" s="23"/>
      <c r="N56" s="13"/>
      <c r="O56" s="34">
        <v>52</v>
      </c>
      <c r="P56" s="36"/>
      <c r="Q56" s="40"/>
      <c r="R56" s="34">
        <v>40</v>
      </c>
      <c r="S56" s="36"/>
      <c r="T56" s="39"/>
      <c r="U56" s="34"/>
      <c r="V56" s="36"/>
      <c r="W56" s="41"/>
      <c r="X56" s="34">
        <v>40</v>
      </c>
      <c r="Y56" s="36"/>
      <c r="Z56" s="4" t="s">
        <v>38</v>
      </c>
      <c r="AA56" s="35"/>
    </row>
    <row r="57" spans="1:27" ht="12" customHeight="1">
      <c r="A57" s="4"/>
      <c r="C57" s="16"/>
      <c r="D57" s="16">
        <f>SUM(C53:C56)</f>
        <v>592</v>
      </c>
      <c r="F57" s="22"/>
      <c r="G57" s="23">
        <f>SUM(F53:F56)</f>
        <v>793.75</v>
      </c>
      <c r="H57" s="13"/>
      <c r="I57" s="22"/>
      <c r="J57" s="23">
        <f>SUM(I52:I56)</f>
        <v>655.9</v>
      </c>
      <c r="K57" s="13"/>
      <c r="L57" s="22"/>
      <c r="M57" s="23">
        <f>SUM(L52:L56)</f>
        <v>609.6</v>
      </c>
      <c r="N57" s="13"/>
      <c r="O57" s="34"/>
      <c r="P57" s="36">
        <f>SUM(O52:O56)</f>
        <v>892.78</v>
      </c>
      <c r="Q57" s="40"/>
      <c r="R57" s="34"/>
      <c r="S57" s="36">
        <f>SUM(R52:R56)</f>
        <v>765</v>
      </c>
      <c r="T57" s="39"/>
      <c r="U57" s="34"/>
      <c r="V57" s="36">
        <f>SUM(U52:U56)</f>
        <v>938.2</v>
      </c>
      <c r="W57" s="41"/>
      <c r="X57" s="34"/>
      <c r="Y57" s="36">
        <f>SUM(X53:X56)</f>
        <v>765</v>
      </c>
      <c r="Z57" s="4"/>
      <c r="AA57" s="35"/>
    </row>
    <row r="58" spans="1:27" ht="12" customHeight="1">
      <c r="A58" s="4" t="s">
        <v>39</v>
      </c>
      <c r="C58" s="6"/>
      <c r="D58" s="6"/>
      <c r="F58" s="22"/>
      <c r="G58" s="23"/>
      <c r="H58" s="13"/>
      <c r="I58" s="22"/>
      <c r="J58" s="23"/>
      <c r="K58" s="13"/>
      <c r="L58" s="22"/>
      <c r="M58" s="23"/>
      <c r="N58" s="13"/>
      <c r="O58" s="34"/>
      <c r="P58" s="36"/>
      <c r="Q58" s="40"/>
      <c r="R58" s="34"/>
      <c r="S58" s="36"/>
      <c r="T58" s="39"/>
      <c r="U58" s="34"/>
      <c r="V58" s="36"/>
      <c r="W58" s="41"/>
      <c r="X58" s="34"/>
      <c r="Y58" s="36"/>
      <c r="Z58" s="4" t="s">
        <v>39</v>
      </c>
      <c r="AA58" s="35"/>
    </row>
    <row r="59" spans="1:27" ht="12" customHeight="1">
      <c r="A59" s="4" t="s">
        <v>40</v>
      </c>
      <c r="C59" s="6"/>
      <c r="D59" s="6"/>
      <c r="F59" s="22"/>
      <c r="G59" s="23"/>
      <c r="H59" s="13"/>
      <c r="I59" s="22"/>
      <c r="J59" s="23"/>
      <c r="K59" s="13"/>
      <c r="L59" s="22"/>
      <c r="M59" s="23"/>
      <c r="N59" s="13"/>
      <c r="O59" s="34"/>
      <c r="P59" s="36"/>
      <c r="Q59" s="40"/>
      <c r="R59" s="34"/>
      <c r="S59" s="36"/>
      <c r="T59" s="39"/>
      <c r="U59" s="34"/>
      <c r="V59" s="36"/>
      <c r="W59" s="41"/>
      <c r="X59" s="34"/>
      <c r="Y59" s="36"/>
      <c r="Z59" s="4" t="s">
        <v>40</v>
      </c>
      <c r="AA59" s="35"/>
    </row>
    <row r="60" spans="1:27" ht="12" customHeight="1">
      <c r="A60" s="4" t="s">
        <v>41</v>
      </c>
      <c r="C60" s="6"/>
      <c r="D60" s="6"/>
      <c r="F60" s="22">
        <v>469.68</v>
      </c>
      <c r="G60" s="23"/>
      <c r="H60" s="13"/>
      <c r="I60" s="22">
        <v>226.33</v>
      </c>
      <c r="J60" s="23"/>
      <c r="K60" s="13"/>
      <c r="L60" s="22">
        <v>271.20999999999998</v>
      </c>
      <c r="M60" s="23"/>
      <c r="N60" s="13"/>
      <c r="O60" s="34">
        <v>1083.21</v>
      </c>
      <c r="P60" s="36"/>
      <c r="Q60" s="40"/>
      <c r="R60" s="34">
        <v>200</v>
      </c>
      <c r="S60" s="36"/>
      <c r="T60" s="39"/>
      <c r="U60" s="34"/>
      <c r="V60" s="36"/>
      <c r="W60" s="41"/>
      <c r="X60" s="34"/>
      <c r="Y60" s="36"/>
      <c r="Z60" s="4" t="s">
        <v>41</v>
      </c>
      <c r="AA60" s="35"/>
    </row>
    <row r="61" spans="1:27" ht="12" customHeight="1">
      <c r="A61" s="4" t="s">
        <v>42</v>
      </c>
      <c r="C61" s="6">
        <v>89.99</v>
      </c>
      <c r="D61" s="6"/>
      <c r="F61" s="22">
        <v>162.97999999999999</v>
      </c>
      <c r="G61" s="23"/>
      <c r="H61" s="13"/>
      <c r="I61" s="22"/>
      <c r="J61" s="23"/>
      <c r="K61" s="13"/>
      <c r="L61" s="22">
        <v>87.31</v>
      </c>
      <c r="M61" s="23"/>
      <c r="N61" s="13"/>
      <c r="O61" s="34">
        <v>112.99</v>
      </c>
      <c r="P61" s="36"/>
      <c r="Q61" s="40"/>
      <c r="R61" s="34">
        <v>100</v>
      </c>
      <c r="S61" s="36"/>
      <c r="T61" s="39"/>
      <c r="U61" s="34"/>
      <c r="V61" s="36"/>
      <c r="W61" s="41"/>
      <c r="X61" s="34">
        <v>100</v>
      </c>
      <c r="Y61" s="36"/>
      <c r="Z61" s="4" t="s">
        <v>42</v>
      </c>
      <c r="AA61" s="35"/>
    </row>
    <row r="62" spans="1:27" ht="12" customHeight="1">
      <c r="A62" s="2"/>
      <c r="C62" s="16"/>
      <c r="D62" s="16"/>
      <c r="F62" s="22"/>
      <c r="G62" s="23">
        <f>SUM(F59:F61)</f>
        <v>632.66</v>
      </c>
      <c r="H62" s="13"/>
      <c r="I62" s="22"/>
      <c r="J62" s="23">
        <f>SUM(I58:I61)</f>
        <v>226.33</v>
      </c>
      <c r="K62" s="13"/>
      <c r="L62" s="22"/>
      <c r="M62" s="23">
        <f>SUM(L58:L61)</f>
        <v>358.52</v>
      </c>
      <c r="N62" s="13"/>
      <c r="O62" s="34"/>
      <c r="P62" s="36">
        <f>SUM(O58:O61)</f>
        <v>1196.2</v>
      </c>
      <c r="Q62" s="40"/>
      <c r="R62" s="34"/>
      <c r="S62" s="36">
        <f>SUM(R58:R61)</f>
        <v>300</v>
      </c>
      <c r="T62" s="39"/>
      <c r="U62" s="34"/>
      <c r="V62" s="36">
        <f>SUM(U58:U61)</f>
        <v>0</v>
      </c>
      <c r="W62" s="41"/>
      <c r="X62" s="34"/>
      <c r="Y62" s="36">
        <f>SUM(X59:X61)</f>
        <v>100</v>
      </c>
      <c r="Z62" s="2"/>
      <c r="AA62" s="35"/>
    </row>
    <row r="63" spans="1:27" ht="12" customHeight="1">
      <c r="A63" s="4" t="s">
        <v>43</v>
      </c>
      <c r="C63" s="6"/>
      <c r="D63" s="6"/>
      <c r="F63" s="22"/>
      <c r="G63" s="23"/>
      <c r="H63" s="13"/>
      <c r="I63" s="22"/>
      <c r="J63" s="23"/>
      <c r="K63" s="13"/>
      <c r="L63" s="22"/>
      <c r="M63" s="23"/>
      <c r="N63" s="13"/>
      <c r="O63" s="34"/>
      <c r="P63" s="36"/>
      <c r="Q63" s="40"/>
      <c r="R63" s="34"/>
      <c r="S63" s="36"/>
      <c r="T63" s="39"/>
      <c r="U63" s="34"/>
      <c r="V63" s="36"/>
      <c r="W63" s="41"/>
      <c r="X63" s="34"/>
      <c r="Y63" s="36"/>
      <c r="Z63" s="4" t="s">
        <v>43</v>
      </c>
      <c r="AA63" s="35" t="s">
        <v>83</v>
      </c>
    </row>
    <row r="64" spans="1:27" ht="12" customHeight="1">
      <c r="A64" s="4" t="s">
        <v>44</v>
      </c>
      <c r="C64" s="6"/>
      <c r="D64" s="6"/>
      <c r="F64" s="22"/>
      <c r="G64" s="23"/>
      <c r="H64" s="13"/>
      <c r="I64" s="22"/>
      <c r="J64" s="23"/>
      <c r="K64" s="13"/>
      <c r="L64" s="22"/>
      <c r="M64" s="23"/>
      <c r="N64" s="13"/>
      <c r="O64" s="34"/>
      <c r="P64" s="36"/>
      <c r="Q64" s="40"/>
      <c r="R64" s="34"/>
      <c r="S64" s="36"/>
      <c r="T64" s="39"/>
      <c r="U64" s="34"/>
      <c r="V64" s="36"/>
      <c r="W64" s="41"/>
      <c r="X64" s="34"/>
      <c r="Y64" s="36"/>
      <c r="Z64" s="4" t="s">
        <v>44</v>
      </c>
      <c r="AA64" s="35"/>
    </row>
    <row r="65" spans="1:27" ht="12" customHeight="1">
      <c r="A65" s="2"/>
      <c r="C65" s="16"/>
      <c r="D65" s="16"/>
      <c r="F65" s="22"/>
      <c r="G65" s="23"/>
      <c r="H65" s="13"/>
      <c r="I65" s="22"/>
      <c r="J65" s="23">
        <f>SUM(I64)</f>
        <v>0</v>
      </c>
      <c r="K65" s="13"/>
      <c r="L65" s="22"/>
      <c r="M65" s="23">
        <f>SUM(L64)</f>
        <v>0</v>
      </c>
      <c r="N65" s="13"/>
      <c r="O65" s="34"/>
      <c r="P65" s="36">
        <f>SUM(O64)</f>
        <v>0</v>
      </c>
      <c r="Q65" s="40"/>
      <c r="R65" s="34"/>
      <c r="S65" s="36">
        <f>SUM(R64)</f>
        <v>0</v>
      </c>
      <c r="T65" s="39"/>
      <c r="U65" s="34"/>
      <c r="V65" s="36"/>
      <c r="W65" s="41"/>
      <c r="X65" s="34"/>
      <c r="Y65" s="36">
        <f>SUM(X64)</f>
        <v>0</v>
      </c>
      <c r="Z65" s="2"/>
      <c r="AA65" s="35"/>
    </row>
    <row r="66" spans="1:27" ht="12" customHeight="1">
      <c r="A66" s="2" t="s">
        <v>45</v>
      </c>
      <c r="C66" s="6"/>
      <c r="D66" s="6"/>
      <c r="F66" s="22">
        <v>382.04</v>
      </c>
      <c r="G66" s="23"/>
      <c r="H66" s="13"/>
      <c r="I66" s="22"/>
      <c r="J66" s="23"/>
      <c r="K66" s="13"/>
      <c r="L66" s="22"/>
      <c r="M66" s="23"/>
      <c r="N66" s="13"/>
      <c r="O66" s="34"/>
      <c r="P66" s="36"/>
      <c r="Q66" s="40"/>
      <c r="R66" s="34">
        <v>400</v>
      </c>
      <c r="S66" s="36"/>
      <c r="T66" s="39"/>
      <c r="U66" s="34"/>
      <c r="V66" s="36"/>
      <c r="W66" s="41"/>
      <c r="X66" s="34">
        <v>400</v>
      </c>
      <c r="Y66" s="36"/>
      <c r="Z66" s="2" t="s">
        <v>45</v>
      </c>
      <c r="AA66" s="35"/>
    </row>
    <row r="67" spans="1:27" ht="12" customHeight="1">
      <c r="A67" s="2"/>
      <c r="C67" s="16"/>
      <c r="D67" s="16"/>
      <c r="F67" s="22"/>
      <c r="G67" s="23">
        <f>SUM(F66)</f>
        <v>382.04</v>
      </c>
      <c r="H67" s="13"/>
      <c r="I67" s="22"/>
      <c r="J67" s="23">
        <f>SUM(I66)</f>
        <v>0</v>
      </c>
      <c r="K67" s="13"/>
      <c r="L67" s="22"/>
      <c r="M67" s="23">
        <f>SUM(L66)</f>
        <v>0</v>
      </c>
      <c r="N67" s="13"/>
      <c r="O67" s="34"/>
      <c r="P67" s="36">
        <f>SUM(O66)</f>
        <v>0</v>
      </c>
      <c r="Q67" s="40"/>
      <c r="R67" s="34"/>
      <c r="S67" s="36">
        <f>SUM(R66)</f>
        <v>400</v>
      </c>
      <c r="T67" s="39"/>
      <c r="U67" s="34"/>
      <c r="V67" s="36">
        <f>SUM(U66)</f>
        <v>0</v>
      </c>
      <c r="W67" s="41"/>
      <c r="X67" s="34"/>
      <c r="Y67" s="36">
        <f>SUM(X66)</f>
        <v>400</v>
      </c>
      <c r="Z67" s="2"/>
      <c r="AA67" s="35"/>
    </row>
    <row r="68" spans="1:27" ht="12" customHeight="1">
      <c r="A68" s="4" t="s">
        <v>46</v>
      </c>
      <c r="C68" s="6"/>
      <c r="D68" s="6"/>
      <c r="F68" s="22"/>
      <c r="G68" s="23"/>
      <c r="H68" s="13"/>
      <c r="I68" s="22"/>
      <c r="J68" s="23"/>
      <c r="K68" s="13"/>
      <c r="L68" s="22"/>
      <c r="M68" s="23"/>
      <c r="N68" s="13"/>
      <c r="O68" s="34"/>
      <c r="P68" s="36"/>
      <c r="Q68" s="40"/>
      <c r="R68" s="34"/>
      <c r="S68" s="36"/>
      <c r="T68" s="39"/>
      <c r="U68" s="34"/>
      <c r="V68" s="36"/>
      <c r="W68" s="41"/>
      <c r="X68" s="34"/>
      <c r="Y68" s="36"/>
      <c r="Z68" s="4" t="s">
        <v>46</v>
      </c>
      <c r="AA68" s="35"/>
    </row>
    <row r="69" spans="1:27" ht="12" customHeight="1">
      <c r="A69" s="2" t="s">
        <v>47</v>
      </c>
      <c r="C69" s="6"/>
      <c r="D69" s="6"/>
      <c r="F69" s="22"/>
      <c r="G69" s="23"/>
      <c r="H69" s="13"/>
      <c r="I69" s="22"/>
      <c r="J69" s="23"/>
      <c r="K69" s="13"/>
      <c r="L69" s="22">
        <v>1635</v>
      </c>
      <c r="M69" s="23"/>
      <c r="N69" s="13"/>
      <c r="O69" s="34">
        <v>1629</v>
      </c>
      <c r="P69" s="36"/>
      <c r="Q69" s="40"/>
      <c r="R69" s="34">
        <v>1675</v>
      </c>
      <c r="S69" s="36"/>
      <c r="T69" s="39"/>
      <c r="U69" s="34">
        <v>24</v>
      </c>
      <c r="V69" s="36"/>
      <c r="W69" s="41"/>
      <c r="X69" s="34">
        <v>1675</v>
      </c>
      <c r="Y69" s="36"/>
      <c r="Z69" s="2" t="s">
        <v>47</v>
      </c>
      <c r="AA69" s="35"/>
    </row>
    <row r="70" spans="1:27" ht="12" customHeight="1">
      <c r="A70" s="4" t="s">
        <v>48</v>
      </c>
      <c r="C70" s="6">
        <v>1464</v>
      </c>
      <c r="D70" s="6"/>
      <c r="F70" s="22">
        <v>1464</v>
      </c>
      <c r="G70" s="23"/>
      <c r="H70" s="13"/>
      <c r="I70" s="22">
        <v>1543.68</v>
      </c>
      <c r="J70" s="23"/>
      <c r="K70" s="13"/>
      <c r="L70" s="22">
        <v>1558.68</v>
      </c>
      <c r="M70" s="23"/>
      <c r="N70" s="13"/>
      <c r="O70" s="34">
        <v>1568.68</v>
      </c>
      <c r="P70" s="36"/>
      <c r="Q70" s="40"/>
      <c r="R70" s="34">
        <v>1600</v>
      </c>
      <c r="S70" s="36"/>
      <c r="T70" s="39"/>
      <c r="U70" s="34"/>
      <c r="V70" s="36"/>
      <c r="W70" s="41"/>
      <c r="X70" s="34">
        <v>1600</v>
      </c>
      <c r="Y70" s="36"/>
      <c r="Z70" s="4" t="s">
        <v>48</v>
      </c>
      <c r="AA70" s="35"/>
    </row>
    <row r="71" spans="1:27" ht="12" customHeight="1">
      <c r="A71" s="2" t="s">
        <v>49</v>
      </c>
      <c r="C71" s="6">
        <v>3947</v>
      </c>
      <c r="D71" s="6"/>
      <c r="F71" s="22">
        <v>4035</v>
      </c>
      <c r="G71" s="23"/>
      <c r="H71" s="13"/>
      <c r="I71" s="22">
        <v>4035</v>
      </c>
      <c r="J71" s="23"/>
      <c r="K71" s="13"/>
      <c r="L71" s="22">
        <v>4154</v>
      </c>
      <c r="M71" s="23"/>
      <c r="N71" s="13"/>
      <c r="O71" s="34">
        <v>4023</v>
      </c>
      <c r="P71" s="36"/>
      <c r="Q71" s="40"/>
      <c r="R71" s="34">
        <v>4200</v>
      </c>
      <c r="S71" s="36"/>
      <c r="T71" s="39"/>
      <c r="U71" s="34">
        <v>4023</v>
      </c>
      <c r="V71" s="36"/>
      <c r="W71" s="41"/>
      <c r="X71" s="34">
        <v>4200</v>
      </c>
      <c r="Y71" s="36"/>
      <c r="Z71" s="2" t="s">
        <v>49</v>
      </c>
      <c r="AA71" s="35"/>
    </row>
    <row r="72" spans="1:27" ht="12" customHeight="1">
      <c r="A72" s="2"/>
      <c r="C72" s="16"/>
      <c r="D72" s="16">
        <f>SUM(C69:C71)</f>
        <v>5411</v>
      </c>
      <c r="F72" s="22"/>
      <c r="G72" s="23">
        <f>SUM(F69:F71)</f>
        <v>5499</v>
      </c>
      <c r="H72" s="13"/>
      <c r="I72" s="22"/>
      <c r="J72" s="23">
        <f>SUM(I69:I71)</f>
        <v>5578.68</v>
      </c>
      <c r="K72" s="13"/>
      <c r="L72" s="22"/>
      <c r="M72" s="23">
        <f>SUM(L69:L71)</f>
        <v>7347.68</v>
      </c>
      <c r="N72" s="13"/>
      <c r="O72" s="34"/>
      <c r="P72" s="36">
        <f>SUM(O69:O71)</f>
        <v>7220.68</v>
      </c>
      <c r="Q72" s="40"/>
      <c r="R72" s="34"/>
      <c r="S72" s="36">
        <f>SUM(R69:R71)</f>
        <v>7475</v>
      </c>
      <c r="T72" s="39"/>
      <c r="U72" s="34"/>
      <c r="V72" s="36">
        <f>SUM(U69:U71)</f>
        <v>4047</v>
      </c>
      <c r="W72" s="41"/>
      <c r="X72" s="34"/>
      <c r="Y72" s="36">
        <f>SUM(X69:X71)</f>
        <v>7475</v>
      </c>
      <c r="Z72" s="2"/>
      <c r="AA72" s="35"/>
    </row>
    <row r="73" spans="1:27" ht="12" customHeight="1">
      <c r="A73" s="2" t="s">
        <v>50</v>
      </c>
      <c r="C73" s="6"/>
      <c r="D73" s="6"/>
      <c r="F73" s="22"/>
      <c r="G73" s="23"/>
      <c r="H73" s="13"/>
      <c r="I73" s="22"/>
      <c r="J73" s="23"/>
      <c r="K73" s="13"/>
      <c r="L73" s="22"/>
      <c r="M73" s="23"/>
      <c r="N73" s="13"/>
      <c r="O73" s="34"/>
      <c r="P73" s="36"/>
      <c r="Q73" s="40"/>
      <c r="R73" s="34"/>
      <c r="S73" s="36"/>
      <c r="T73" s="39"/>
      <c r="U73" s="34"/>
      <c r="V73" s="36"/>
      <c r="W73" s="41"/>
      <c r="X73" s="34"/>
      <c r="Y73" s="36"/>
      <c r="Z73" s="2" t="s">
        <v>50</v>
      </c>
      <c r="AA73" s="35"/>
    </row>
    <row r="74" spans="1:27" ht="12" customHeight="1">
      <c r="A74" s="2" t="s">
        <v>51</v>
      </c>
      <c r="C74" s="6">
        <v>2500</v>
      </c>
      <c r="D74" s="6"/>
      <c r="F74" s="22">
        <v>10625.3</v>
      </c>
      <c r="G74" s="23"/>
      <c r="H74" s="13"/>
      <c r="I74" s="22">
        <v>11412.5</v>
      </c>
      <c r="J74" s="23"/>
      <c r="K74" s="13"/>
      <c r="L74" s="22">
        <v>7727.5</v>
      </c>
      <c r="M74" s="23"/>
      <c r="N74" s="13"/>
      <c r="O74" s="34">
        <v>2915</v>
      </c>
      <c r="P74" s="36"/>
      <c r="Q74" s="40"/>
      <c r="R74" s="34">
        <v>2000</v>
      </c>
      <c r="S74" s="36"/>
      <c r="T74" s="39"/>
      <c r="U74" s="34">
        <v>306.25</v>
      </c>
      <c r="V74" s="36"/>
      <c r="W74" s="41"/>
      <c r="X74" s="34">
        <v>2000</v>
      </c>
      <c r="Y74" s="36"/>
      <c r="Z74" s="2" t="s">
        <v>51</v>
      </c>
      <c r="AA74" s="35"/>
    </row>
    <row r="75" spans="1:27" ht="12" customHeight="1">
      <c r="A75" s="2" t="s">
        <v>58</v>
      </c>
      <c r="C75" s="6"/>
      <c r="D75" s="6"/>
      <c r="F75" s="22">
        <v>1246.5999999999999</v>
      </c>
      <c r="G75" s="23"/>
      <c r="H75" s="13"/>
      <c r="I75" s="22"/>
      <c r="J75" s="23"/>
      <c r="K75" s="13"/>
      <c r="L75" s="22">
        <v>74.94</v>
      </c>
      <c r="M75" s="23"/>
      <c r="N75" s="13"/>
      <c r="O75" s="34">
        <v>538.20000000000005</v>
      </c>
      <c r="P75" s="36"/>
      <c r="Q75" s="40"/>
      <c r="R75" s="34">
        <v>750</v>
      </c>
      <c r="S75" s="36"/>
      <c r="T75" s="39"/>
      <c r="U75" s="34"/>
      <c r="V75" s="36"/>
      <c r="W75" s="41"/>
      <c r="X75" s="34">
        <v>750</v>
      </c>
      <c r="Y75" s="36"/>
      <c r="Z75" s="2" t="s">
        <v>94</v>
      </c>
      <c r="AA75" s="35"/>
    </row>
    <row r="76" spans="1:27" ht="12" customHeight="1">
      <c r="A76" s="2"/>
      <c r="C76" s="16"/>
      <c r="D76" s="16">
        <f>SUM(C74)</f>
        <v>2500</v>
      </c>
      <c r="F76" s="22"/>
      <c r="G76" s="23">
        <f>SUM(F74:F75)</f>
        <v>11871.9</v>
      </c>
      <c r="H76" s="13"/>
      <c r="I76" s="22"/>
      <c r="J76" s="23">
        <f>SUM(I74:I75)</f>
        <v>11412.5</v>
      </c>
      <c r="K76" s="13"/>
      <c r="L76" s="22"/>
      <c r="M76" s="23">
        <f>SUM(L74:L75)</f>
        <v>7802.44</v>
      </c>
      <c r="N76" s="13"/>
      <c r="O76" s="34"/>
      <c r="P76" s="36">
        <f>SUM(O74:O75)</f>
        <v>3453.2</v>
      </c>
      <c r="Q76" s="40"/>
      <c r="R76" s="34"/>
      <c r="S76" s="36">
        <f>SUM(R74:R75)</f>
        <v>2750</v>
      </c>
      <c r="T76" s="39"/>
      <c r="U76" s="34"/>
      <c r="V76" s="36">
        <f>SUM(U74:U75)</f>
        <v>306.25</v>
      </c>
      <c r="W76" s="41"/>
      <c r="X76" s="34"/>
      <c r="Y76" s="36">
        <f>SUM(X74:X75)</f>
        <v>2750</v>
      </c>
      <c r="Z76" s="2"/>
      <c r="AA76" s="35"/>
    </row>
    <row r="77" spans="1:27" ht="12" customHeight="1">
      <c r="A77" s="2" t="s">
        <v>52</v>
      </c>
      <c r="C77" s="6">
        <v>10391.16</v>
      </c>
      <c r="D77" s="6"/>
      <c r="F77" s="22"/>
      <c r="G77" s="23"/>
      <c r="H77" s="13"/>
      <c r="I77" s="22">
        <v>88.13</v>
      </c>
      <c r="J77" s="23"/>
      <c r="K77" s="13"/>
      <c r="L77" s="22"/>
      <c r="M77" s="23"/>
      <c r="N77" s="13"/>
      <c r="O77" s="34"/>
      <c r="P77" s="36"/>
      <c r="Q77" s="40"/>
      <c r="R77" s="34"/>
      <c r="S77" s="36"/>
      <c r="T77" s="39"/>
      <c r="U77" s="34"/>
      <c r="V77" s="36"/>
      <c r="W77" s="41"/>
      <c r="X77" s="34"/>
      <c r="Y77" s="36"/>
      <c r="Z77" s="2" t="s">
        <v>52</v>
      </c>
      <c r="AA77" s="35"/>
    </row>
    <row r="78" spans="1:27" ht="12" customHeight="1">
      <c r="A78" s="2" t="s">
        <v>53</v>
      </c>
      <c r="C78" s="6"/>
      <c r="D78" s="6"/>
      <c r="F78" s="22"/>
      <c r="G78" s="23"/>
      <c r="H78" s="13"/>
      <c r="I78" s="22"/>
      <c r="J78" s="23"/>
      <c r="K78" s="13"/>
      <c r="L78" s="22"/>
      <c r="M78" s="23"/>
      <c r="N78" s="13"/>
      <c r="O78" s="34">
        <v>491.25</v>
      </c>
      <c r="P78" s="36"/>
      <c r="Q78" s="40"/>
      <c r="R78" s="34">
        <v>2000</v>
      </c>
      <c r="S78" s="36"/>
      <c r="T78" s="39"/>
      <c r="U78" s="34"/>
      <c r="V78" s="36"/>
      <c r="W78" s="41"/>
      <c r="X78" s="34">
        <v>2000</v>
      </c>
      <c r="Y78" s="36"/>
      <c r="Z78" s="2" t="s">
        <v>53</v>
      </c>
      <c r="AA78" s="35"/>
    </row>
    <row r="79" spans="1:27" ht="12" customHeight="1">
      <c r="A79" s="2" t="s">
        <v>54</v>
      </c>
      <c r="C79" s="6"/>
      <c r="D79" s="6"/>
      <c r="F79" s="22"/>
      <c r="G79" s="23"/>
      <c r="H79" s="13"/>
      <c r="I79" s="22"/>
      <c r="J79" s="23"/>
      <c r="K79" s="13"/>
      <c r="L79" s="22"/>
      <c r="M79" s="23"/>
      <c r="N79" s="13"/>
      <c r="O79" s="34"/>
      <c r="P79" s="36"/>
      <c r="Q79" s="40"/>
      <c r="R79" s="34"/>
      <c r="S79" s="36"/>
      <c r="T79" s="39"/>
      <c r="U79" s="34"/>
      <c r="V79" s="36"/>
      <c r="W79" s="41"/>
      <c r="X79" s="34"/>
      <c r="Y79" s="36"/>
      <c r="Z79" s="2" t="s">
        <v>54</v>
      </c>
      <c r="AA79" s="35"/>
    </row>
    <row r="80" spans="1:27" ht="12" customHeight="1">
      <c r="A80" s="2" t="s">
        <v>55</v>
      </c>
      <c r="C80" s="6">
        <v>382.04</v>
      </c>
      <c r="D80" s="6"/>
      <c r="F80" s="22">
        <v>1323.17</v>
      </c>
      <c r="G80" s="23"/>
      <c r="H80" s="13"/>
      <c r="I80" s="22"/>
      <c r="J80" s="23"/>
      <c r="K80" s="13"/>
      <c r="L80" s="22">
        <v>506.82</v>
      </c>
      <c r="M80" s="23"/>
      <c r="N80" s="13"/>
      <c r="O80" s="34"/>
      <c r="P80" s="36"/>
      <c r="Q80" s="40"/>
      <c r="R80" s="34"/>
      <c r="S80" s="36"/>
      <c r="T80" s="39"/>
      <c r="U80" s="34">
        <v>4</v>
      </c>
      <c r="V80" s="36"/>
      <c r="W80" s="41"/>
      <c r="X80" s="34"/>
      <c r="Y80" s="36"/>
      <c r="Z80" s="2" t="s">
        <v>55</v>
      </c>
      <c r="AA80" s="35"/>
    </row>
    <row r="81" spans="1:27" ht="12" customHeight="1">
      <c r="A81" s="2" t="s">
        <v>56</v>
      </c>
      <c r="C81" s="6">
        <v>5000</v>
      </c>
      <c r="D81" s="6"/>
      <c r="F81" s="22">
        <v>897.6</v>
      </c>
      <c r="G81" s="23"/>
      <c r="H81" s="13"/>
      <c r="I81" s="22"/>
      <c r="J81" s="23"/>
      <c r="K81" s="13"/>
      <c r="L81" s="22"/>
      <c r="M81" s="23"/>
      <c r="N81" s="13"/>
      <c r="O81" s="34"/>
      <c r="P81" s="36"/>
      <c r="Q81" s="40"/>
      <c r="R81" s="34"/>
      <c r="S81" s="36"/>
      <c r="T81" s="39"/>
      <c r="U81" s="34"/>
      <c r="V81" s="36"/>
      <c r="W81" s="41"/>
      <c r="X81" s="34"/>
      <c r="Y81" s="36"/>
      <c r="Z81" s="2" t="s">
        <v>56</v>
      </c>
      <c r="AA81" s="35"/>
    </row>
    <row r="82" spans="1:27" ht="12" customHeight="1">
      <c r="A82" s="2" t="s">
        <v>57</v>
      </c>
      <c r="C82" s="6">
        <v>808.31</v>
      </c>
      <c r="D82" s="6"/>
      <c r="F82" s="22"/>
      <c r="G82" s="23"/>
      <c r="H82" s="13"/>
      <c r="I82" s="22"/>
      <c r="J82" s="23"/>
      <c r="K82" s="13"/>
      <c r="L82" s="22"/>
      <c r="M82" s="23"/>
      <c r="N82" s="13"/>
      <c r="O82" s="34"/>
      <c r="P82" s="36"/>
      <c r="Q82" s="40"/>
      <c r="R82" s="34"/>
      <c r="S82" s="36"/>
      <c r="T82" s="39"/>
      <c r="U82" s="34"/>
      <c r="V82" s="36"/>
      <c r="W82" s="41"/>
      <c r="X82" s="34"/>
      <c r="Y82" s="36"/>
      <c r="Z82" s="2" t="s">
        <v>57</v>
      </c>
      <c r="AA82" s="35"/>
    </row>
    <row r="83" spans="1:27" ht="12" customHeight="1">
      <c r="A83" s="2"/>
      <c r="C83" s="16"/>
      <c r="D83" s="16">
        <f>SUM(C77:C82)</f>
        <v>16581.510000000002</v>
      </c>
      <c r="F83" s="22"/>
      <c r="G83" s="23">
        <f>SUM(F78:F82)</f>
        <v>2220.77</v>
      </c>
      <c r="H83" s="13"/>
      <c r="I83" s="22"/>
      <c r="J83" s="23">
        <f>SUM(I77:I82)</f>
        <v>88.13</v>
      </c>
      <c r="K83" s="13"/>
      <c r="L83" s="22"/>
      <c r="M83" s="23">
        <f>SUM(L77:L82)</f>
        <v>506.82</v>
      </c>
      <c r="N83" s="13"/>
      <c r="O83" s="34"/>
      <c r="P83" s="36">
        <f>SUM(O78:O82)</f>
        <v>491.25</v>
      </c>
      <c r="Q83" s="40"/>
      <c r="R83" s="34"/>
      <c r="S83" s="36">
        <f>SUM(R78:R82)</f>
        <v>2000</v>
      </c>
      <c r="T83" s="39"/>
      <c r="U83" s="34"/>
      <c r="V83" s="36">
        <f>SUM(U77:U82)</f>
        <v>4</v>
      </c>
      <c r="W83" s="41"/>
      <c r="X83" s="34"/>
      <c r="Y83" s="36">
        <f>SUM(X77:X82)</f>
        <v>2000</v>
      </c>
      <c r="Z83" s="2"/>
      <c r="AA83" s="35"/>
    </row>
    <row r="84" spans="1:27" ht="12" customHeight="1">
      <c r="A84" s="2"/>
      <c r="C84" s="6"/>
      <c r="D84" s="6"/>
      <c r="F84" s="22"/>
      <c r="G84" s="23"/>
      <c r="H84" s="13"/>
      <c r="I84" s="22"/>
      <c r="J84" s="23"/>
      <c r="K84" s="13"/>
      <c r="L84" s="22"/>
      <c r="M84" s="23"/>
      <c r="N84" s="13"/>
      <c r="O84" s="34"/>
      <c r="P84" s="36"/>
      <c r="Q84" s="40"/>
      <c r="R84" s="34"/>
      <c r="S84" s="36"/>
      <c r="T84" s="41"/>
      <c r="U84" s="36"/>
      <c r="V84" s="36"/>
      <c r="W84" s="41"/>
      <c r="X84" s="34"/>
      <c r="Y84" s="36"/>
      <c r="Z84" s="2"/>
      <c r="AA84" s="35"/>
    </row>
    <row r="85" spans="1:27" ht="12" customHeight="1" thickBot="1">
      <c r="A85" s="3" t="s">
        <v>59</v>
      </c>
      <c r="C85" s="17"/>
      <c r="D85" s="17">
        <f>SUM(D16:D83)</f>
        <v>40543.51</v>
      </c>
      <c r="F85" s="22"/>
      <c r="G85" s="24">
        <f>SUM(G16:G84)</f>
        <v>38794.359999999993</v>
      </c>
      <c r="H85" s="13"/>
      <c r="I85" s="22"/>
      <c r="J85" s="24">
        <f>SUM(J16:J84)</f>
        <v>28588.15</v>
      </c>
      <c r="K85" s="13"/>
      <c r="L85" s="22"/>
      <c r="M85" s="24">
        <f>SUM(M16:M84)</f>
        <v>31146.3</v>
      </c>
      <c r="N85" s="13"/>
      <c r="O85" s="34"/>
      <c r="P85" s="37">
        <f>SUM(P16:P84)</f>
        <v>33489.61</v>
      </c>
      <c r="Q85" s="40"/>
      <c r="R85" s="34"/>
      <c r="S85" s="37">
        <f>SUM(S16:S84)</f>
        <v>30694</v>
      </c>
      <c r="T85" s="41"/>
      <c r="U85" s="36"/>
      <c r="V85" s="37">
        <f>SUM(V16:V84)</f>
        <v>12319.09</v>
      </c>
      <c r="W85" s="42"/>
      <c r="X85" s="34"/>
      <c r="Y85" s="38">
        <f>SUM(Y16:Y84)</f>
        <v>26910</v>
      </c>
      <c r="Z85" s="3" t="s">
        <v>59</v>
      </c>
      <c r="AA85" s="35"/>
    </row>
    <row r="86" spans="1:27" ht="12" customHeight="1" thickTop="1">
      <c r="A86" s="2"/>
      <c r="C86" s="6"/>
      <c r="D86" s="6"/>
      <c r="F86" s="22"/>
      <c r="G86" s="23"/>
      <c r="H86" s="13"/>
      <c r="I86" s="22"/>
      <c r="J86" s="23"/>
      <c r="K86" s="13"/>
      <c r="L86" s="22"/>
      <c r="M86" s="23"/>
      <c r="N86" s="13"/>
      <c r="O86" s="34"/>
      <c r="P86" s="36"/>
      <c r="Q86" s="40"/>
      <c r="R86" s="34"/>
      <c r="S86" s="36"/>
      <c r="T86" s="41"/>
      <c r="U86" s="36"/>
      <c r="V86" s="36"/>
      <c r="W86" s="41"/>
      <c r="X86" s="34"/>
      <c r="Y86" s="36"/>
      <c r="Z86" s="2"/>
      <c r="AA86" s="35"/>
    </row>
    <row r="87" spans="1:27" ht="12" customHeight="1">
      <c r="A87" s="3" t="s">
        <v>60</v>
      </c>
      <c r="C87" s="6"/>
      <c r="D87" s="6">
        <f>SUM(D14-D85)</f>
        <v>-10627.750000000004</v>
      </c>
      <c r="E87" s="6">
        <f t="shared" ref="E87" si="1">SUM(E14-E85)</f>
        <v>0</v>
      </c>
      <c r="F87" s="6"/>
      <c r="G87" s="16">
        <f>SUM(G14-G85)</f>
        <v>11924.840000000004</v>
      </c>
      <c r="H87" s="13"/>
      <c r="I87" s="6"/>
      <c r="J87" s="16">
        <f>SUM(J14-J85)</f>
        <v>6394</v>
      </c>
      <c r="K87" s="13"/>
      <c r="L87" s="6"/>
      <c r="M87" s="16">
        <f>SUM(M14-M85)</f>
        <v>-10494.86</v>
      </c>
      <c r="N87" s="13"/>
      <c r="O87" s="6"/>
      <c r="P87" s="16">
        <f>SUM(P14-P85)</f>
        <v>2262.8700000000026</v>
      </c>
      <c r="Q87" s="40"/>
      <c r="R87" s="6"/>
      <c r="S87" s="16">
        <f>SUM(S14-S85)</f>
        <v>-3840</v>
      </c>
      <c r="T87" s="41"/>
      <c r="U87" s="36"/>
      <c r="V87" s="16">
        <f>SUM(V14-V85)</f>
        <v>9682.2999999999993</v>
      </c>
      <c r="W87" s="16"/>
      <c r="X87" s="16"/>
      <c r="Y87" s="16">
        <f t="shared" ref="Y87" si="2">SUM(Y14-Y85)</f>
        <v>-26750</v>
      </c>
      <c r="Z87" s="3" t="s">
        <v>60</v>
      </c>
      <c r="AA87" s="35"/>
    </row>
    <row r="88" spans="1:27">
      <c r="O88" s="35"/>
      <c r="P88" s="35"/>
      <c r="U88" s="35"/>
      <c r="V88" s="43"/>
      <c r="X88" s="35"/>
      <c r="Y88" s="35"/>
      <c r="Z88" s="35"/>
      <c r="AA88" s="35"/>
    </row>
    <row r="89" spans="1:27">
      <c r="O89" s="35"/>
      <c r="P89" s="35"/>
      <c r="U89" s="35"/>
      <c r="V89" s="43"/>
    </row>
    <row r="90" spans="1:27">
      <c r="U90" s="35"/>
      <c r="V90" s="43"/>
    </row>
    <row r="91" spans="1:27">
      <c r="U91" s="35"/>
      <c r="V91" s="43"/>
    </row>
    <row r="92" spans="1:27">
      <c r="U92" s="35"/>
      <c r="V92" s="43"/>
    </row>
  </sheetData>
  <printOptions gridLines="1"/>
  <pageMargins left="0.7" right="0.7" top="0.75" bottom="0.75" header="0.3" footer="0.3"/>
  <pageSetup scale="46" orientation="landscape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2"/>
  <sheetViews>
    <sheetView tabSelected="1" topLeftCell="J1" zoomScaleNormal="100" workbookViewId="0">
      <selection activeCell="AA55" sqref="AA55"/>
    </sheetView>
  </sheetViews>
  <sheetFormatPr defaultRowHeight="15"/>
  <cols>
    <col min="1" max="1" width="29.7109375" customWidth="1"/>
    <col min="2" max="2" width="1.7109375" customWidth="1"/>
    <col min="3" max="4" width="10.7109375" customWidth="1"/>
    <col min="5" max="5" width="1.7109375" customWidth="1"/>
    <col min="6" max="7" width="10.7109375" customWidth="1"/>
    <col min="8" max="8" width="1.7109375" customWidth="1"/>
    <col min="9" max="10" width="10.7109375" customWidth="1"/>
    <col min="11" max="11" width="1.7109375" customWidth="1"/>
    <col min="12" max="13" width="10.7109375" customWidth="1"/>
    <col min="14" max="14" width="1.7109375" customWidth="1"/>
    <col min="15" max="16" width="10.7109375" customWidth="1"/>
    <col min="17" max="17" width="1.7109375" customWidth="1"/>
    <col min="18" max="18" width="10.7109375" customWidth="1"/>
    <col min="19" max="19" width="10.7109375" style="25" customWidth="1"/>
    <col min="20" max="20" width="1.7109375" style="25" customWidth="1"/>
    <col min="21" max="21" width="10.7109375" customWidth="1"/>
    <col min="22" max="22" width="10.7109375" style="25" customWidth="1"/>
    <col min="23" max="23" width="1.7109375" style="25" customWidth="1"/>
    <col min="24" max="24" width="15.140625" customWidth="1"/>
    <col min="25" max="25" width="10.85546875" customWidth="1"/>
    <col min="26" max="26" width="27" customWidth="1"/>
  </cols>
  <sheetData>
    <row r="1" spans="1:27" ht="26.25" customHeight="1">
      <c r="A1" s="33" t="s">
        <v>109</v>
      </c>
      <c r="C1" s="19"/>
      <c r="D1" s="44">
        <v>43915</v>
      </c>
    </row>
    <row r="2" spans="1:27" ht="9.9499999999999993" customHeight="1">
      <c r="A2" s="14"/>
    </row>
    <row r="3" spans="1:27" ht="42" customHeight="1">
      <c r="A3" s="13"/>
      <c r="B3" s="13"/>
      <c r="C3" s="20" t="s">
        <v>66</v>
      </c>
      <c r="D3" s="21"/>
      <c r="E3" s="21"/>
      <c r="F3" s="20" t="s">
        <v>88</v>
      </c>
      <c r="G3" s="21"/>
      <c r="H3" s="13"/>
      <c r="I3" s="20" t="s">
        <v>95</v>
      </c>
      <c r="J3" s="21"/>
      <c r="K3" s="13"/>
      <c r="L3" s="20" t="s">
        <v>106</v>
      </c>
      <c r="M3" s="21"/>
      <c r="N3" s="13"/>
      <c r="O3" s="20" t="s">
        <v>111</v>
      </c>
      <c r="P3" s="21"/>
      <c r="Q3" s="21"/>
      <c r="R3" s="20" t="s">
        <v>115</v>
      </c>
      <c r="S3" s="13"/>
      <c r="T3" s="13"/>
      <c r="U3" s="20" t="s">
        <v>116</v>
      </c>
      <c r="V3" s="13"/>
      <c r="W3" s="13"/>
      <c r="X3" s="20" t="s">
        <v>118</v>
      </c>
      <c r="Y3" s="25"/>
    </row>
    <row r="4" spans="1:27" ht="12" customHeight="1">
      <c r="A4" s="1" t="s">
        <v>0</v>
      </c>
      <c r="C4" s="6"/>
      <c r="D4" s="6"/>
      <c r="F4" s="22"/>
      <c r="G4" s="22"/>
      <c r="H4" s="13"/>
      <c r="I4" s="22"/>
      <c r="J4" s="22"/>
      <c r="K4" s="13"/>
      <c r="L4" s="34"/>
      <c r="M4" s="34"/>
      <c r="N4" s="40"/>
      <c r="O4" s="34"/>
      <c r="P4" s="34"/>
      <c r="Q4" s="39"/>
      <c r="R4" s="34"/>
      <c r="S4" s="34"/>
      <c r="T4" s="39"/>
      <c r="U4" s="34"/>
      <c r="V4" s="34"/>
      <c r="W4" s="39"/>
      <c r="X4" s="34"/>
      <c r="Y4" s="34"/>
      <c r="Z4" s="1" t="s">
        <v>0</v>
      </c>
      <c r="AA4" s="35"/>
    </row>
    <row r="5" spans="1:27" ht="12" customHeight="1">
      <c r="A5" s="2" t="s">
        <v>1</v>
      </c>
      <c r="C5" s="6">
        <v>27645.03</v>
      </c>
      <c r="D5" s="6"/>
      <c r="F5" s="22">
        <v>34600</v>
      </c>
      <c r="G5" s="22"/>
      <c r="H5" s="13"/>
      <c r="I5" s="22">
        <v>20546</v>
      </c>
      <c r="J5" s="22"/>
      <c r="K5" s="13"/>
      <c r="L5" s="34">
        <v>35613</v>
      </c>
      <c r="M5" s="34"/>
      <c r="N5" s="40"/>
      <c r="O5" s="34">
        <v>26650</v>
      </c>
      <c r="P5" s="34"/>
      <c r="Q5" s="39"/>
      <c r="R5" s="34">
        <v>26085</v>
      </c>
      <c r="S5" s="34"/>
      <c r="T5" s="39"/>
      <c r="U5" s="34">
        <v>21000</v>
      </c>
      <c r="V5" s="34"/>
      <c r="W5" s="39"/>
      <c r="X5" s="34" t="s">
        <v>112</v>
      </c>
      <c r="Y5" s="34"/>
      <c r="Z5" s="2" t="s">
        <v>1</v>
      </c>
      <c r="AA5" s="35"/>
    </row>
    <row r="6" spans="1:27" ht="12" customHeight="1">
      <c r="A6" s="2" t="s">
        <v>2</v>
      </c>
      <c r="C6" s="6">
        <v>10.96</v>
      </c>
      <c r="D6" s="6"/>
      <c r="F6" s="22"/>
      <c r="G6" s="22"/>
      <c r="H6" s="13"/>
      <c r="I6" s="22"/>
      <c r="J6" s="22"/>
      <c r="K6" s="13"/>
      <c r="L6" s="34"/>
      <c r="M6" s="34"/>
      <c r="N6" s="40"/>
      <c r="O6" s="34"/>
      <c r="P6" s="34"/>
      <c r="Q6" s="39"/>
      <c r="R6" s="34"/>
      <c r="S6" s="34"/>
      <c r="T6" s="39"/>
      <c r="U6" s="34"/>
      <c r="V6" s="34"/>
      <c r="W6" s="39"/>
      <c r="X6" s="34"/>
      <c r="Y6" s="34"/>
      <c r="Z6" s="2" t="s">
        <v>2</v>
      </c>
      <c r="AA6" s="35"/>
    </row>
    <row r="7" spans="1:27" ht="12" customHeight="1">
      <c r="A7" s="2" t="s">
        <v>3</v>
      </c>
      <c r="C7" s="6">
        <v>318</v>
      </c>
      <c r="D7" s="6"/>
      <c r="F7" s="22"/>
      <c r="G7" s="22"/>
      <c r="H7" s="13"/>
      <c r="I7" s="22"/>
      <c r="J7" s="22"/>
      <c r="K7" s="13"/>
      <c r="L7" s="34"/>
      <c r="M7" s="34"/>
      <c r="N7" s="40"/>
      <c r="O7" s="34"/>
      <c r="P7" s="34"/>
      <c r="Q7" s="39"/>
      <c r="R7" s="34"/>
      <c r="S7" s="34"/>
      <c r="T7" s="39"/>
      <c r="U7" s="34"/>
      <c r="V7" s="34"/>
      <c r="W7" s="39"/>
      <c r="X7" s="34"/>
      <c r="Y7" s="34"/>
      <c r="Z7" s="2" t="s">
        <v>3</v>
      </c>
      <c r="AA7" s="35"/>
    </row>
    <row r="8" spans="1:27" ht="12" customHeight="1">
      <c r="A8" s="2" t="s">
        <v>4</v>
      </c>
      <c r="C8" s="6">
        <v>976</v>
      </c>
      <c r="D8" s="6"/>
      <c r="F8" s="22"/>
      <c r="G8" s="22"/>
      <c r="H8" s="13"/>
      <c r="I8" s="22"/>
      <c r="J8" s="22"/>
      <c r="K8" s="13"/>
      <c r="L8" s="34">
        <v>70</v>
      </c>
      <c r="M8" s="34"/>
      <c r="N8" s="40"/>
      <c r="O8" s="34"/>
      <c r="P8" s="34"/>
      <c r="Q8" s="39"/>
      <c r="R8" s="34">
        <v>100</v>
      </c>
      <c r="S8" s="34"/>
      <c r="T8" s="39"/>
      <c r="U8" s="34"/>
      <c r="V8" s="34"/>
      <c r="W8" s="39"/>
      <c r="X8" s="34"/>
      <c r="Y8" s="34"/>
      <c r="Z8" s="2" t="s">
        <v>4</v>
      </c>
      <c r="AA8" s="35"/>
    </row>
    <row r="9" spans="1:27" ht="12" customHeight="1">
      <c r="A9" s="2" t="s">
        <v>5</v>
      </c>
      <c r="C9" s="6"/>
      <c r="D9" s="6"/>
      <c r="F9" s="22"/>
      <c r="G9" s="22"/>
      <c r="H9" s="13"/>
      <c r="I9" s="22"/>
      <c r="J9" s="22"/>
      <c r="K9" s="13"/>
      <c r="L9" s="34"/>
      <c r="M9" s="34"/>
      <c r="N9" s="40"/>
      <c r="O9" s="34"/>
      <c r="P9" s="34"/>
      <c r="Q9" s="39"/>
      <c r="R9" s="34"/>
      <c r="S9" s="34"/>
      <c r="T9" s="39"/>
      <c r="U9" s="34"/>
      <c r="V9" s="34"/>
      <c r="W9" s="39"/>
      <c r="X9" s="34"/>
      <c r="Y9" s="34"/>
      <c r="Z9" s="2" t="s">
        <v>5</v>
      </c>
      <c r="AA9" s="35"/>
    </row>
    <row r="10" spans="1:27" ht="12" customHeight="1">
      <c r="A10" s="2" t="s">
        <v>6</v>
      </c>
      <c r="C10" s="6">
        <v>160</v>
      </c>
      <c r="D10" s="6"/>
      <c r="F10" s="22">
        <v>118</v>
      </c>
      <c r="G10" s="22"/>
      <c r="H10" s="13"/>
      <c r="I10" s="22"/>
      <c r="J10" s="22"/>
      <c r="K10" s="13"/>
      <c r="L10" s="34"/>
      <c r="M10" s="34"/>
      <c r="N10" s="40"/>
      <c r="O10" s="34">
        <v>213</v>
      </c>
      <c r="P10" s="34"/>
      <c r="Q10" s="39"/>
      <c r="R10" s="34"/>
      <c r="S10" s="34"/>
      <c r="T10" s="39"/>
      <c r="U10" s="34">
        <v>208</v>
      </c>
      <c r="V10" s="34"/>
      <c r="W10" s="39"/>
      <c r="X10" s="34">
        <v>0</v>
      </c>
      <c r="Y10" s="34"/>
      <c r="Z10" s="2" t="s">
        <v>6</v>
      </c>
      <c r="AA10" s="35"/>
    </row>
    <row r="11" spans="1:27" ht="12" customHeight="1">
      <c r="A11" s="2" t="s">
        <v>117</v>
      </c>
      <c r="C11" s="6">
        <v>750</v>
      </c>
      <c r="D11" s="6"/>
      <c r="F11" s="22"/>
      <c r="G11" s="22"/>
      <c r="H11" s="13"/>
      <c r="I11" s="22"/>
      <c r="J11" s="22"/>
      <c r="K11" s="13"/>
      <c r="L11" s="34"/>
      <c r="M11" s="34"/>
      <c r="N11" s="40"/>
      <c r="O11" s="34"/>
      <c r="P11" s="34"/>
      <c r="Q11" s="39"/>
      <c r="R11" s="34"/>
      <c r="S11" s="34"/>
      <c r="T11" s="39"/>
      <c r="U11" s="34">
        <v>2280</v>
      </c>
      <c r="V11" s="34"/>
      <c r="W11" s="39"/>
      <c r="X11" s="34">
        <v>2280</v>
      </c>
      <c r="Y11" s="34"/>
      <c r="Z11" s="2" t="s">
        <v>117</v>
      </c>
      <c r="AA11" s="35"/>
    </row>
    <row r="12" spans="1:27" ht="12" customHeight="1">
      <c r="A12" s="2" t="s">
        <v>113</v>
      </c>
      <c r="C12" s="6">
        <v>55.77</v>
      </c>
      <c r="D12" s="6"/>
      <c r="F12" s="22">
        <v>64.150000000000006</v>
      </c>
      <c r="G12" s="22"/>
      <c r="H12" s="13"/>
      <c r="I12" s="22">
        <v>105.44</v>
      </c>
      <c r="J12" s="22"/>
      <c r="K12" s="13"/>
      <c r="L12" s="34">
        <v>69.48</v>
      </c>
      <c r="M12" s="34"/>
      <c r="N12" s="40"/>
      <c r="O12" s="34">
        <v>65.52</v>
      </c>
      <c r="P12" s="34"/>
      <c r="Q12" s="39"/>
      <c r="R12" s="34">
        <v>60</v>
      </c>
      <c r="S12" s="34"/>
      <c r="T12" s="39"/>
      <c r="U12" s="34">
        <v>43.36</v>
      </c>
      <c r="V12" s="34"/>
      <c r="W12" s="39"/>
      <c r="X12" s="34">
        <v>60</v>
      </c>
      <c r="Y12" s="34"/>
      <c r="Z12" s="2" t="s">
        <v>113</v>
      </c>
      <c r="AA12" s="35"/>
    </row>
    <row r="13" spans="1:27" ht="12" customHeight="1">
      <c r="A13" s="2" t="s">
        <v>114</v>
      </c>
      <c r="C13" s="6"/>
      <c r="D13" s="6"/>
      <c r="F13" s="22">
        <v>200</v>
      </c>
      <c r="G13" s="22"/>
      <c r="H13" s="13"/>
      <c r="I13" s="22"/>
      <c r="J13" s="22"/>
      <c r="K13" s="13"/>
      <c r="L13" s="34"/>
      <c r="M13" s="34"/>
      <c r="N13" s="40"/>
      <c r="O13" s="34"/>
      <c r="P13" s="34"/>
      <c r="Q13" s="39"/>
      <c r="R13" s="34"/>
      <c r="S13" s="34"/>
      <c r="T13" s="39"/>
      <c r="U13" s="34"/>
      <c r="V13" s="34"/>
      <c r="W13" s="39"/>
      <c r="X13" s="34"/>
      <c r="Y13" s="34"/>
      <c r="Z13" s="2" t="s">
        <v>114</v>
      </c>
      <c r="AA13" s="35"/>
    </row>
    <row r="14" spans="1:27" ht="12" customHeight="1">
      <c r="A14" s="3" t="s">
        <v>9</v>
      </c>
      <c r="C14" s="16"/>
      <c r="D14" s="16">
        <f>SUM(C5:C13)</f>
        <v>29915.759999999998</v>
      </c>
      <c r="F14" s="22"/>
      <c r="G14" s="23">
        <f>SUM(F5:F13)</f>
        <v>34982.15</v>
      </c>
      <c r="H14" s="13"/>
      <c r="I14" s="22"/>
      <c r="J14" s="23">
        <f>SUM(I5:I13)</f>
        <v>20651.439999999999</v>
      </c>
      <c r="K14" s="13"/>
      <c r="L14" s="34"/>
      <c r="M14" s="36">
        <f>SUM(L5:L13)</f>
        <v>35752.480000000003</v>
      </c>
      <c r="N14" s="40"/>
      <c r="O14" s="34"/>
      <c r="P14" s="36">
        <f>SUM(O5:O13)</f>
        <v>26928.52</v>
      </c>
      <c r="Q14" s="39"/>
      <c r="R14" s="34"/>
      <c r="S14" s="36">
        <f>SUM(R5:R13)</f>
        <v>26245</v>
      </c>
      <c r="T14" s="41"/>
      <c r="U14" s="34"/>
      <c r="V14" s="36">
        <f>SUM(U5:U13)</f>
        <v>23531.360000000001</v>
      </c>
      <c r="W14" s="41"/>
      <c r="X14" s="34"/>
      <c r="Y14" s="36">
        <f>SUM(X5:X13)</f>
        <v>2340</v>
      </c>
      <c r="Z14" s="3" t="s">
        <v>9</v>
      </c>
      <c r="AA14" s="35"/>
    </row>
    <row r="15" spans="1:27" ht="12" customHeight="1">
      <c r="A15" s="1" t="s">
        <v>10</v>
      </c>
      <c r="C15" s="6"/>
      <c r="D15" s="6"/>
      <c r="F15" s="22"/>
      <c r="G15" s="23"/>
      <c r="H15" s="13"/>
      <c r="I15" s="22"/>
      <c r="J15" s="23"/>
      <c r="K15" s="13"/>
      <c r="L15" s="34"/>
      <c r="M15" s="36"/>
      <c r="N15" s="40"/>
      <c r="O15" s="34"/>
      <c r="P15" s="36"/>
      <c r="Q15" s="39"/>
      <c r="R15" s="34"/>
      <c r="S15" s="34"/>
      <c r="T15" s="39"/>
      <c r="U15" s="34"/>
      <c r="V15" s="34"/>
      <c r="W15" s="39"/>
      <c r="X15" s="34"/>
      <c r="Y15" s="34"/>
      <c r="Z15" s="1" t="s">
        <v>10</v>
      </c>
      <c r="AA15" s="35"/>
    </row>
    <row r="16" spans="1:27" ht="12" customHeight="1">
      <c r="A16" s="4" t="s">
        <v>11</v>
      </c>
      <c r="C16" s="6"/>
      <c r="D16" s="6"/>
      <c r="F16" s="22"/>
      <c r="G16" s="23"/>
      <c r="H16" s="13"/>
      <c r="I16" s="22"/>
      <c r="J16" s="23"/>
      <c r="K16" s="13"/>
      <c r="L16" s="34"/>
      <c r="M16" s="36"/>
      <c r="N16" s="40"/>
      <c r="O16" s="34"/>
      <c r="P16" s="36"/>
      <c r="Q16" s="39"/>
      <c r="R16" s="34"/>
      <c r="S16" s="36"/>
      <c r="T16" s="41"/>
      <c r="U16" s="34"/>
      <c r="V16" s="36"/>
      <c r="W16" s="41"/>
      <c r="X16" s="34"/>
      <c r="Y16" s="36"/>
      <c r="Z16" s="4" t="s">
        <v>11</v>
      </c>
      <c r="AA16" s="35"/>
    </row>
    <row r="17" spans="1:27" ht="12" customHeight="1">
      <c r="A17" s="4" t="s">
        <v>12</v>
      </c>
      <c r="C17" s="6"/>
      <c r="D17" s="6"/>
      <c r="F17" s="22"/>
      <c r="G17" s="23"/>
      <c r="H17" s="13"/>
      <c r="I17" s="22"/>
      <c r="J17" s="23"/>
      <c r="K17" s="13"/>
      <c r="L17" s="34"/>
      <c r="M17" s="36"/>
      <c r="N17" s="40"/>
      <c r="O17" s="34"/>
      <c r="P17" s="36"/>
      <c r="Q17" s="39"/>
      <c r="R17" s="34"/>
      <c r="S17" s="36"/>
      <c r="T17" s="41"/>
      <c r="U17" s="34"/>
      <c r="V17" s="36"/>
      <c r="W17" s="41"/>
      <c r="X17" s="34"/>
      <c r="Y17" s="36"/>
      <c r="Z17" s="4" t="s">
        <v>12</v>
      </c>
      <c r="AA17" s="35"/>
    </row>
    <row r="18" spans="1:27" ht="12" customHeight="1">
      <c r="A18" s="4" t="s">
        <v>13</v>
      </c>
      <c r="C18" s="6">
        <v>1150</v>
      </c>
      <c r="D18" s="6"/>
      <c r="F18" s="22">
        <v>1725</v>
      </c>
      <c r="G18" s="23"/>
      <c r="H18" s="13"/>
      <c r="I18" s="22">
        <v>1725</v>
      </c>
      <c r="J18" s="23"/>
      <c r="K18" s="13"/>
      <c r="L18" s="34">
        <v>800</v>
      </c>
      <c r="M18" s="36"/>
      <c r="N18" s="40"/>
      <c r="O18" s="34">
        <v>1500</v>
      </c>
      <c r="P18" s="36"/>
      <c r="Q18" s="39"/>
      <c r="R18" s="34">
        <v>1150</v>
      </c>
      <c r="S18" s="36"/>
      <c r="T18" s="41"/>
      <c r="U18" s="34"/>
      <c r="V18" s="36"/>
      <c r="W18" s="41"/>
      <c r="X18" s="34">
        <v>1150</v>
      </c>
      <c r="Y18" s="36"/>
      <c r="Z18" s="4" t="s">
        <v>13</v>
      </c>
      <c r="AA18" s="35"/>
    </row>
    <row r="19" spans="1:27" ht="12" customHeight="1">
      <c r="A19" s="4" t="s">
        <v>14</v>
      </c>
      <c r="C19" s="6">
        <v>100</v>
      </c>
      <c r="D19" s="6"/>
      <c r="F19" s="22">
        <v>200</v>
      </c>
      <c r="G19" s="23"/>
      <c r="H19" s="13"/>
      <c r="I19" s="22"/>
      <c r="J19" s="23"/>
      <c r="K19" s="13"/>
      <c r="L19" s="34">
        <v>2</v>
      </c>
      <c r="M19" s="36"/>
      <c r="N19" s="40"/>
      <c r="O19" s="34">
        <v>102</v>
      </c>
      <c r="P19" s="36"/>
      <c r="Q19" s="39"/>
      <c r="R19" s="34">
        <v>100</v>
      </c>
      <c r="S19" s="36"/>
      <c r="T19" s="41"/>
      <c r="U19" s="34"/>
      <c r="V19" s="36"/>
      <c r="W19" s="41"/>
      <c r="X19" s="34">
        <v>102</v>
      </c>
      <c r="Y19" s="36"/>
      <c r="Z19" s="4" t="s">
        <v>14</v>
      </c>
      <c r="AA19" s="35"/>
    </row>
    <row r="20" spans="1:27" ht="12" customHeight="1">
      <c r="A20" s="4" t="s">
        <v>15</v>
      </c>
      <c r="C20" s="6">
        <v>184</v>
      </c>
      <c r="D20" s="6"/>
      <c r="F20" s="22">
        <v>245</v>
      </c>
      <c r="G20" s="23"/>
      <c r="H20" s="13"/>
      <c r="I20" s="22">
        <v>235</v>
      </c>
      <c r="J20" s="23"/>
      <c r="K20" s="13"/>
      <c r="L20" s="34">
        <v>341.84</v>
      </c>
      <c r="M20" s="36"/>
      <c r="N20" s="40"/>
      <c r="O20" s="34">
        <v>208</v>
      </c>
      <c r="P20" s="36"/>
      <c r="Q20" s="39"/>
      <c r="R20" s="34">
        <v>350</v>
      </c>
      <c r="S20" s="36"/>
      <c r="T20" s="41"/>
      <c r="U20" s="34">
        <v>240</v>
      </c>
      <c r="V20" s="36"/>
      <c r="W20" s="41"/>
      <c r="X20" s="34">
        <v>250</v>
      </c>
      <c r="Y20" s="36"/>
      <c r="Z20" s="4" t="s">
        <v>15</v>
      </c>
      <c r="AA20" s="35"/>
    </row>
    <row r="21" spans="1:27" ht="12" customHeight="1">
      <c r="A21" s="4" t="s">
        <v>16</v>
      </c>
      <c r="C21" s="6">
        <v>583</v>
      </c>
      <c r="D21" s="6"/>
      <c r="F21" s="22"/>
      <c r="G21" s="23"/>
      <c r="H21" s="13"/>
      <c r="I21" s="22">
        <v>106</v>
      </c>
      <c r="J21" s="23"/>
      <c r="K21" s="13"/>
      <c r="L21" s="34"/>
      <c r="M21" s="36"/>
      <c r="N21" s="40"/>
      <c r="O21" s="34">
        <v>420</v>
      </c>
      <c r="P21" s="36"/>
      <c r="Q21" s="39"/>
      <c r="R21" s="34">
        <v>300</v>
      </c>
      <c r="S21" s="36"/>
      <c r="T21" s="41"/>
      <c r="U21" s="34"/>
      <c r="V21" s="36"/>
      <c r="W21" s="41"/>
      <c r="X21" s="34">
        <v>300</v>
      </c>
      <c r="Y21" s="36"/>
      <c r="Z21" s="4" t="s">
        <v>16</v>
      </c>
      <c r="AA21" s="35"/>
    </row>
    <row r="22" spans="1:27" ht="12" customHeight="1">
      <c r="A22" s="4" t="s">
        <v>17</v>
      </c>
      <c r="C22" s="6">
        <v>120.48</v>
      </c>
      <c r="D22" s="6"/>
      <c r="F22" s="22">
        <v>219.8</v>
      </c>
      <c r="G22" s="23"/>
      <c r="H22" s="13"/>
      <c r="I22" s="22">
        <v>249.44</v>
      </c>
      <c r="J22" s="23"/>
      <c r="K22" s="13"/>
      <c r="L22" s="34"/>
      <c r="M22" s="36"/>
      <c r="N22" s="40"/>
      <c r="O22" s="34">
        <v>151.56</v>
      </c>
      <c r="P22" s="36"/>
      <c r="Q22" s="39"/>
      <c r="R22" s="34">
        <v>200</v>
      </c>
      <c r="S22" s="36"/>
      <c r="T22" s="41"/>
      <c r="U22" s="34"/>
      <c r="V22" s="36"/>
      <c r="W22" s="41"/>
      <c r="X22" s="34">
        <v>200</v>
      </c>
      <c r="Y22" s="36"/>
      <c r="Z22" s="4" t="s">
        <v>17</v>
      </c>
      <c r="AA22" s="35"/>
    </row>
    <row r="23" spans="1:27" ht="12" customHeight="1">
      <c r="A23" s="2"/>
      <c r="C23" s="16"/>
      <c r="D23" s="16">
        <f>SUM(C18:C22)</f>
        <v>2137.48</v>
      </c>
      <c r="F23" s="22"/>
      <c r="G23" s="23">
        <f>SUM(F18:F22)</f>
        <v>2389.8000000000002</v>
      </c>
      <c r="H23" s="13"/>
      <c r="I23" s="22"/>
      <c r="J23" s="23">
        <f>SUM(I18:I22)</f>
        <v>2315.44</v>
      </c>
      <c r="K23" s="13"/>
      <c r="L23" s="36"/>
      <c r="M23" s="36">
        <f>SUM(L18:L22)</f>
        <v>1143.8399999999999</v>
      </c>
      <c r="N23" s="40"/>
      <c r="O23" s="36"/>
      <c r="P23" s="36">
        <f>SUM(O18:O22)</f>
        <v>2381.56</v>
      </c>
      <c r="Q23" s="39"/>
      <c r="R23" s="34"/>
      <c r="S23" s="36">
        <f>SUM(R18:R22)</f>
        <v>2100</v>
      </c>
      <c r="T23" s="41"/>
      <c r="U23" s="34"/>
      <c r="V23" s="36">
        <f>SUM(U18:U22)</f>
        <v>240</v>
      </c>
      <c r="W23" s="41"/>
      <c r="X23" s="36"/>
      <c r="Y23" s="36">
        <f t="shared" ref="Y23" si="0">SUM(X18:X22)</f>
        <v>2002</v>
      </c>
      <c r="Z23" s="2"/>
      <c r="AA23" s="35"/>
    </row>
    <row r="24" spans="1:27" ht="12" customHeight="1">
      <c r="A24" s="4" t="s">
        <v>18</v>
      </c>
      <c r="C24" s="6"/>
      <c r="D24" s="6"/>
      <c r="F24" s="22"/>
      <c r="G24" s="23"/>
      <c r="H24" s="13"/>
      <c r="I24" s="22"/>
      <c r="J24" s="23"/>
      <c r="K24" s="13"/>
      <c r="L24" s="34"/>
      <c r="M24" s="36"/>
      <c r="N24" s="40"/>
      <c r="O24" s="34"/>
      <c r="P24" s="36"/>
      <c r="Q24" s="39"/>
      <c r="R24" s="34"/>
      <c r="S24" s="36"/>
      <c r="T24" s="41"/>
      <c r="U24" s="34"/>
      <c r="V24" s="36"/>
      <c r="W24" s="41"/>
      <c r="X24" s="34"/>
      <c r="Y24" s="36"/>
      <c r="Z24" s="4" t="s">
        <v>18</v>
      </c>
      <c r="AA24" s="35"/>
    </row>
    <row r="25" spans="1:27" ht="12" customHeight="1">
      <c r="A25" s="4" t="s">
        <v>14</v>
      </c>
      <c r="C25" s="6">
        <v>104</v>
      </c>
      <c r="D25" s="6"/>
      <c r="F25" s="22">
        <v>104</v>
      </c>
      <c r="G25" s="23"/>
      <c r="H25" s="13"/>
      <c r="I25" s="22">
        <v>104</v>
      </c>
      <c r="J25" s="23"/>
      <c r="K25" s="13"/>
      <c r="L25" s="34">
        <v>204</v>
      </c>
      <c r="M25" s="36"/>
      <c r="N25" s="40"/>
      <c r="O25" s="34">
        <v>104</v>
      </c>
      <c r="P25" s="36"/>
      <c r="Q25" s="39"/>
      <c r="R25" s="34">
        <v>104</v>
      </c>
      <c r="S25" s="36"/>
      <c r="T25" s="41"/>
      <c r="U25" s="34">
        <v>104</v>
      </c>
      <c r="V25" s="36"/>
      <c r="W25" s="41"/>
      <c r="X25" s="34">
        <v>104</v>
      </c>
      <c r="Y25" s="36"/>
      <c r="Z25" s="4" t="s">
        <v>14</v>
      </c>
      <c r="AA25" s="35"/>
    </row>
    <row r="26" spans="1:27" ht="12" customHeight="1">
      <c r="A26" s="4" t="s">
        <v>19</v>
      </c>
      <c r="C26" s="6">
        <v>18.75</v>
      </c>
      <c r="D26" s="6"/>
      <c r="F26" s="22">
        <v>39.159999999999997</v>
      </c>
      <c r="G26" s="23"/>
      <c r="H26" s="13"/>
      <c r="I26" s="22">
        <v>28.2</v>
      </c>
      <c r="J26" s="23"/>
      <c r="K26" s="13"/>
      <c r="L26" s="34">
        <v>32.840000000000003</v>
      </c>
      <c r="M26" s="36"/>
      <c r="N26" s="40"/>
      <c r="O26" s="34"/>
      <c r="P26" s="36"/>
      <c r="Q26" s="39"/>
      <c r="R26" s="34">
        <v>25</v>
      </c>
      <c r="S26" s="36"/>
      <c r="T26" s="41"/>
      <c r="U26" s="34">
        <v>28.1</v>
      </c>
      <c r="V26" s="36"/>
      <c r="W26" s="41"/>
      <c r="X26" s="34">
        <v>25</v>
      </c>
      <c r="Y26" s="36"/>
      <c r="Z26" s="4" t="s">
        <v>19</v>
      </c>
      <c r="AA26" s="35"/>
    </row>
    <row r="27" spans="1:27" ht="12" customHeight="1">
      <c r="A27" s="2" t="s">
        <v>20</v>
      </c>
      <c r="C27" s="6">
        <v>25</v>
      </c>
      <c r="D27" s="6"/>
      <c r="F27" s="22">
        <v>25.9</v>
      </c>
      <c r="G27" s="23"/>
      <c r="H27" s="13"/>
      <c r="I27" s="22"/>
      <c r="J27" s="23"/>
      <c r="K27" s="13"/>
      <c r="L27" s="34">
        <v>70</v>
      </c>
      <c r="M27" s="36"/>
      <c r="N27" s="40"/>
      <c r="O27" s="34">
        <v>61.65</v>
      </c>
      <c r="P27" s="36"/>
      <c r="Q27" s="39"/>
      <c r="R27" s="34"/>
      <c r="S27" s="36"/>
      <c r="T27" s="41"/>
      <c r="U27" s="34">
        <v>24.56</v>
      </c>
      <c r="V27" s="36"/>
      <c r="W27" s="41"/>
      <c r="X27" s="34"/>
      <c r="Y27" s="36"/>
      <c r="Z27" s="2" t="s">
        <v>20</v>
      </c>
      <c r="AA27" s="35"/>
    </row>
    <row r="28" spans="1:27" ht="12" customHeight="1">
      <c r="A28" s="2" t="s">
        <v>87</v>
      </c>
      <c r="C28" s="6"/>
      <c r="D28" s="6"/>
      <c r="F28" s="22">
        <v>155</v>
      </c>
      <c r="G28" s="23"/>
      <c r="H28" s="13"/>
      <c r="I28" s="22">
        <v>80</v>
      </c>
      <c r="J28" s="23"/>
      <c r="K28" s="13"/>
      <c r="L28" s="34"/>
      <c r="M28" s="36"/>
      <c r="N28" s="40"/>
      <c r="O28" s="34">
        <v>391.25</v>
      </c>
      <c r="P28" s="36"/>
      <c r="Q28" s="39"/>
      <c r="R28" s="34">
        <v>80</v>
      </c>
      <c r="S28" s="36"/>
      <c r="T28" s="41"/>
      <c r="U28" s="34"/>
      <c r="V28" s="36"/>
      <c r="W28" s="41"/>
      <c r="X28" s="34">
        <v>80</v>
      </c>
      <c r="Y28" s="36"/>
      <c r="Z28" s="2" t="s">
        <v>73</v>
      </c>
      <c r="AA28" s="35"/>
    </row>
    <row r="29" spans="1:27" ht="12" customHeight="1">
      <c r="A29" s="2"/>
      <c r="C29" s="16"/>
      <c r="D29" s="16">
        <f>SUM(C25:C27)</f>
        <v>147.75</v>
      </c>
      <c r="F29" s="22"/>
      <c r="G29" s="23">
        <f>SUM(F24:F28)</f>
        <v>324.06</v>
      </c>
      <c r="H29" s="13"/>
      <c r="I29" s="22"/>
      <c r="J29" s="23">
        <f>SUM(I24:I28)</f>
        <v>212.2</v>
      </c>
      <c r="K29" s="13"/>
      <c r="L29" s="36"/>
      <c r="M29" s="36">
        <f>SUM(L24:L29)</f>
        <v>306.84000000000003</v>
      </c>
      <c r="N29" s="40"/>
      <c r="O29" s="36"/>
      <c r="P29" s="36">
        <f>SUM(O24:O29)</f>
        <v>556.9</v>
      </c>
      <c r="Q29" s="39"/>
      <c r="R29" s="34"/>
      <c r="S29" s="36">
        <f>SUM(R24:R28)</f>
        <v>209</v>
      </c>
      <c r="T29" s="41"/>
      <c r="U29" s="34"/>
      <c r="V29" s="36">
        <f>SUM(U24:U28)</f>
        <v>156.66</v>
      </c>
      <c r="W29" s="41"/>
      <c r="X29" s="36"/>
      <c r="Y29" s="36">
        <f>SUM(X24:X28)</f>
        <v>209</v>
      </c>
      <c r="Z29" s="2"/>
      <c r="AA29" s="35"/>
    </row>
    <row r="30" spans="1:27" ht="12" customHeight="1">
      <c r="A30" s="4" t="s">
        <v>21</v>
      </c>
      <c r="C30" s="6"/>
      <c r="D30" s="6"/>
      <c r="F30" s="22"/>
      <c r="G30" s="23"/>
      <c r="H30" s="13"/>
      <c r="I30" s="22"/>
      <c r="J30" s="23"/>
      <c r="K30" s="13"/>
      <c r="L30" s="34"/>
      <c r="M30" s="36"/>
      <c r="N30" s="40"/>
      <c r="O30" s="34"/>
      <c r="P30" s="36"/>
      <c r="Q30" s="39"/>
      <c r="R30" s="34"/>
      <c r="S30" s="36"/>
      <c r="T30" s="41"/>
      <c r="U30" s="34"/>
      <c r="V30" s="36"/>
      <c r="W30" s="41"/>
      <c r="X30" s="34"/>
      <c r="Y30" s="36"/>
      <c r="Z30" s="4" t="s">
        <v>21</v>
      </c>
      <c r="AA30" s="35"/>
    </row>
    <row r="31" spans="1:27" ht="12" customHeight="1">
      <c r="A31" s="4" t="s">
        <v>74</v>
      </c>
      <c r="C31" s="6">
        <v>1555</v>
      </c>
      <c r="D31" s="6"/>
      <c r="F31" s="22">
        <v>3425</v>
      </c>
      <c r="G31" s="23"/>
      <c r="H31" s="13"/>
      <c r="I31" s="22">
        <v>3300</v>
      </c>
      <c r="J31" s="23"/>
      <c r="K31" s="13"/>
      <c r="L31" s="34">
        <v>2675</v>
      </c>
      <c r="M31" s="36"/>
      <c r="N31" s="40"/>
      <c r="O31" s="34">
        <v>1100</v>
      </c>
      <c r="P31" s="36"/>
      <c r="Q31" s="39"/>
      <c r="R31" s="34"/>
      <c r="S31" s="36"/>
      <c r="T31" s="41"/>
      <c r="U31" s="34"/>
      <c r="V31" s="36"/>
      <c r="W31" s="41"/>
      <c r="X31" s="34"/>
      <c r="Y31" s="36"/>
      <c r="Z31" s="4" t="s">
        <v>74</v>
      </c>
      <c r="AA31" s="35"/>
    </row>
    <row r="32" spans="1:27" ht="12" customHeight="1">
      <c r="A32" s="4" t="s">
        <v>22</v>
      </c>
      <c r="C32" s="6"/>
      <c r="D32" s="6"/>
      <c r="F32" s="22"/>
      <c r="G32" s="23"/>
      <c r="H32" s="13"/>
      <c r="I32" s="22"/>
      <c r="J32" s="23"/>
      <c r="K32" s="13"/>
      <c r="L32" s="34"/>
      <c r="M32" s="36"/>
      <c r="N32" s="40"/>
      <c r="O32" s="34"/>
      <c r="P32" s="36"/>
      <c r="Q32" s="39"/>
      <c r="R32" s="34"/>
      <c r="S32" s="36"/>
      <c r="T32" s="41"/>
      <c r="U32" s="34"/>
      <c r="V32" s="36"/>
      <c r="W32" s="41"/>
      <c r="X32" s="34"/>
      <c r="Y32" s="36"/>
      <c r="Z32" s="4" t="s">
        <v>22</v>
      </c>
      <c r="AA32" s="35"/>
    </row>
    <row r="33" spans="1:27" ht="12" customHeight="1">
      <c r="A33" s="4" t="s">
        <v>23</v>
      </c>
      <c r="C33" s="6"/>
      <c r="D33" s="6"/>
      <c r="F33" s="22"/>
      <c r="G33" s="23"/>
      <c r="H33" s="13"/>
      <c r="I33" s="22"/>
      <c r="J33" s="23"/>
      <c r="K33" s="13"/>
      <c r="L33" s="34"/>
      <c r="M33" s="36"/>
      <c r="N33" s="40"/>
      <c r="O33" s="34">
        <v>41.5</v>
      </c>
      <c r="P33" s="36"/>
      <c r="Q33" s="39"/>
      <c r="R33" s="34"/>
      <c r="S33" s="36"/>
      <c r="T33" s="41"/>
      <c r="U33" s="34">
        <v>908.4</v>
      </c>
      <c r="V33" s="36"/>
      <c r="W33" s="41"/>
      <c r="X33" s="34">
        <v>100</v>
      </c>
      <c r="Y33" s="36"/>
      <c r="Z33" s="4" t="s">
        <v>23</v>
      </c>
      <c r="AA33" s="35" t="s">
        <v>119</v>
      </c>
    </row>
    <row r="34" spans="1:27" ht="12" customHeight="1">
      <c r="A34" s="4" t="s">
        <v>15</v>
      </c>
      <c r="C34" s="6"/>
      <c r="D34" s="6"/>
      <c r="F34" s="22"/>
      <c r="G34" s="23"/>
      <c r="H34" s="13"/>
      <c r="I34" s="22"/>
      <c r="J34" s="23"/>
      <c r="K34" s="13"/>
      <c r="L34" s="34"/>
      <c r="M34" s="36"/>
      <c r="N34" s="40"/>
      <c r="O34" s="34"/>
      <c r="P34" s="36"/>
      <c r="Q34" s="39"/>
      <c r="R34" s="34"/>
      <c r="S34" s="36"/>
      <c r="T34" s="41"/>
      <c r="U34" s="34"/>
      <c r="V34" s="36"/>
      <c r="W34" s="41"/>
      <c r="X34" s="34"/>
      <c r="Y34" s="36"/>
      <c r="Z34" s="4" t="s">
        <v>15</v>
      </c>
      <c r="AA34" s="35"/>
    </row>
    <row r="35" spans="1:27" ht="12" customHeight="1">
      <c r="A35" s="4" t="s">
        <v>24</v>
      </c>
      <c r="C35" s="6">
        <v>78</v>
      </c>
      <c r="D35" s="6"/>
      <c r="F35" s="22">
        <v>88</v>
      </c>
      <c r="G35" s="23"/>
      <c r="H35" s="13"/>
      <c r="I35" s="22">
        <v>84</v>
      </c>
      <c r="J35" s="23"/>
      <c r="K35" s="13"/>
      <c r="L35" s="34">
        <v>88</v>
      </c>
      <c r="M35" s="36"/>
      <c r="N35" s="40"/>
      <c r="O35" s="34">
        <v>88</v>
      </c>
      <c r="P35" s="36"/>
      <c r="Q35" s="39"/>
      <c r="R35" s="34">
        <v>90</v>
      </c>
      <c r="S35" s="36"/>
      <c r="T35" s="41"/>
      <c r="U35" s="34">
        <v>90</v>
      </c>
      <c r="V35" s="36"/>
      <c r="W35" s="41"/>
      <c r="X35" s="34">
        <v>90</v>
      </c>
      <c r="Y35" s="36"/>
      <c r="Z35" s="4" t="s">
        <v>24</v>
      </c>
      <c r="AA35" s="35"/>
    </row>
    <row r="36" spans="1:27" ht="12" customHeight="1">
      <c r="A36" s="4" t="s">
        <v>25</v>
      </c>
      <c r="C36" s="6"/>
      <c r="D36" s="6"/>
      <c r="F36" s="22">
        <v>135.82</v>
      </c>
      <c r="G36" s="23"/>
      <c r="H36" s="13"/>
      <c r="I36" s="22"/>
      <c r="J36" s="23"/>
      <c r="K36" s="13"/>
      <c r="L36" s="34"/>
      <c r="M36" s="36"/>
      <c r="N36" s="40"/>
      <c r="O36" s="34"/>
      <c r="P36" s="36"/>
      <c r="Q36" s="39"/>
      <c r="R36" s="34"/>
      <c r="S36" s="36"/>
      <c r="T36" s="41"/>
      <c r="U36" s="34"/>
      <c r="V36" s="36"/>
      <c r="W36" s="41"/>
      <c r="X36" s="34"/>
      <c r="Y36" s="36"/>
      <c r="Z36" s="4" t="s">
        <v>25</v>
      </c>
      <c r="AA36" s="35"/>
    </row>
    <row r="37" spans="1:27" ht="12" customHeight="1">
      <c r="A37" s="2"/>
      <c r="C37" s="16"/>
      <c r="D37" s="16">
        <f>SUM(C31:C36)</f>
        <v>1633</v>
      </c>
      <c r="F37" s="22"/>
      <c r="G37" s="23">
        <f>SUM(F30:F36)</f>
        <v>3648.82</v>
      </c>
      <c r="H37" s="13"/>
      <c r="I37" s="22"/>
      <c r="J37" s="23">
        <f>SUM(I30:I36)</f>
        <v>3384</v>
      </c>
      <c r="K37" s="13"/>
      <c r="L37" s="34"/>
      <c r="M37" s="36">
        <f>SUM(L30:L36)</f>
        <v>2763</v>
      </c>
      <c r="N37" s="40"/>
      <c r="O37" s="34"/>
      <c r="P37" s="36">
        <f>SUM(O30:O36)</f>
        <v>1229.5</v>
      </c>
      <c r="Q37" s="39"/>
      <c r="R37" s="34"/>
      <c r="S37" s="36">
        <f>SUM(R31:R36)</f>
        <v>90</v>
      </c>
      <c r="T37" s="41"/>
      <c r="U37" s="34"/>
      <c r="V37" s="36">
        <f>SUM(U31:U36)</f>
        <v>998.4</v>
      </c>
      <c r="W37" s="41"/>
      <c r="X37" s="34"/>
      <c r="Y37" s="36">
        <f>SUM(X31:X36)</f>
        <v>190</v>
      </c>
      <c r="Z37" s="2"/>
      <c r="AA37" s="35"/>
    </row>
    <row r="38" spans="1:27" ht="12" customHeight="1">
      <c r="A38" s="4" t="s">
        <v>26</v>
      </c>
      <c r="C38" s="6"/>
      <c r="D38" s="6"/>
      <c r="F38" s="22"/>
      <c r="G38" s="23"/>
      <c r="H38" s="13"/>
      <c r="I38" s="22"/>
      <c r="J38" s="23"/>
      <c r="K38" s="13"/>
      <c r="L38" s="34">
        <v>210.46</v>
      </c>
      <c r="M38" s="36"/>
      <c r="N38" s="40"/>
      <c r="O38" s="34"/>
      <c r="P38" s="36"/>
      <c r="Q38" s="39"/>
      <c r="R38" s="34"/>
      <c r="S38" s="36"/>
      <c r="T38" s="41"/>
      <c r="U38" s="34"/>
      <c r="V38" s="36"/>
      <c r="W38" s="41"/>
      <c r="X38" s="34"/>
      <c r="Y38" s="36"/>
      <c r="Z38" s="4" t="s">
        <v>26</v>
      </c>
      <c r="AA38" s="35"/>
    </row>
    <row r="39" spans="1:27" ht="12" customHeight="1">
      <c r="A39" s="4" t="s">
        <v>27</v>
      </c>
      <c r="C39" s="6">
        <v>145</v>
      </c>
      <c r="D39" s="6"/>
      <c r="F39" s="22"/>
      <c r="G39" s="23"/>
      <c r="H39" s="13"/>
      <c r="I39" s="22"/>
      <c r="J39" s="23"/>
      <c r="K39" s="13"/>
      <c r="L39" s="34">
        <v>71.36</v>
      </c>
      <c r="M39" s="36"/>
      <c r="N39" s="40"/>
      <c r="O39" s="34"/>
      <c r="P39" s="36"/>
      <c r="Q39" s="39"/>
      <c r="R39" s="34"/>
      <c r="S39" s="36"/>
      <c r="T39" s="41"/>
      <c r="U39" s="34"/>
      <c r="V39" s="36"/>
      <c r="W39" s="41"/>
      <c r="X39" s="34"/>
      <c r="Y39" s="36"/>
      <c r="Z39" s="4" t="s">
        <v>27</v>
      </c>
      <c r="AA39" s="35"/>
    </row>
    <row r="40" spans="1:27" ht="12" customHeight="1">
      <c r="A40" s="4" t="s">
        <v>28</v>
      </c>
      <c r="C40" s="6">
        <v>-40.5</v>
      </c>
      <c r="D40" s="6"/>
      <c r="F40" s="22"/>
      <c r="G40" s="23"/>
      <c r="H40" s="13"/>
      <c r="I40" s="22">
        <v>342.17</v>
      </c>
      <c r="J40" s="23"/>
      <c r="K40" s="13"/>
      <c r="L40" s="34">
        <v>26</v>
      </c>
      <c r="M40" s="36"/>
      <c r="N40" s="40"/>
      <c r="O40" s="34">
        <v>26</v>
      </c>
      <c r="P40" s="36"/>
      <c r="Q40" s="39"/>
      <c r="R40" s="34">
        <v>25</v>
      </c>
      <c r="S40" s="36"/>
      <c r="T40" s="41"/>
      <c r="U40" s="34">
        <v>29</v>
      </c>
      <c r="V40" s="36"/>
      <c r="W40" s="41"/>
      <c r="X40" s="34">
        <v>25</v>
      </c>
      <c r="Y40" s="36"/>
      <c r="Z40" s="4" t="s">
        <v>28</v>
      </c>
      <c r="AA40" s="35"/>
    </row>
    <row r="41" spans="1:27" ht="12" customHeight="1">
      <c r="A41" s="4" t="s">
        <v>102</v>
      </c>
      <c r="C41" s="6"/>
      <c r="D41" s="6"/>
      <c r="F41" s="22"/>
      <c r="G41" s="23"/>
      <c r="H41" s="13"/>
      <c r="I41" s="22"/>
      <c r="J41" s="23"/>
      <c r="K41" s="13"/>
      <c r="L41" s="34">
        <v>663.6</v>
      </c>
      <c r="M41" s="36"/>
      <c r="N41" s="40"/>
      <c r="O41" s="34">
        <v>231</v>
      </c>
      <c r="P41" s="36"/>
      <c r="Q41" s="39"/>
      <c r="R41" s="34">
        <v>396</v>
      </c>
      <c r="S41" s="36"/>
      <c r="T41" s="41"/>
      <c r="U41" s="34">
        <v>-187.98</v>
      </c>
      <c r="V41" s="36"/>
      <c r="W41" s="41"/>
      <c r="X41" s="34">
        <v>0</v>
      </c>
      <c r="Y41" s="36"/>
      <c r="Z41" s="4" t="s">
        <v>102</v>
      </c>
      <c r="AA41" s="35"/>
    </row>
    <row r="42" spans="1:27" ht="12" customHeight="1">
      <c r="A42" s="4"/>
      <c r="C42" s="16"/>
      <c r="D42" s="16">
        <f>SUM(C38:C40)</f>
        <v>104.5</v>
      </c>
      <c r="F42" s="22"/>
      <c r="G42" s="23">
        <f>SUM(F38:F40)</f>
        <v>0</v>
      </c>
      <c r="H42" s="13"/>
      <c r="I42" s="22"/>
      <c r="J42" s="23">
        <f>SUM(I38:I40)</f>
        <v>342.17</v>
      </c>
      <c r="K42" s="13"/>
      <c r="L42" s="34"/>
      <c r="M42" s="36">
        <f>SUM(L38:L41)</f>
        <v>971.42000000000007</v>
      </c>
      <c r="N42" s="40"/>
      <c r="O42" s="34"/>
      <c r="P42" s="36">
        <f>SUM(O38:O41)</f>
        <v>257</v>
      </c>
      <c r="Q42" s="39"/>
      <c r="R42" s="34"/>
      <c r="S42" s="36">
        <f>SUM(R38:R41)</f>
        <v>421</v>
      </c>
      <c r="T42" s="41"/>
      <c r="U42" s="34"/>
      <c r="V42" s="36">
        <f>SUM(U38:U41)</f>
        <v>-158.97999999999999</v>
      </c>
      <c r="W42" s="41"/>
      <c r="X42" s="34"/>
      <c r="Y42" s="36">
        <f>SUM(X38:X41)</f>
        <v>25</v>
      </c>
      <c r="Z42" s="4"/>
      <c r="AA42" s="35"/>
    </row>
    <row r="43" spans="1:27" ht="12" customHeight="1">
      <c r="A43" s="4" t="s">
        <v>29</v>
      </c>
      <c r="C43" s="6"/>
      <c r="D43" s="6"/>
      <c r="F43" s="22"/>
      <c r="G43" s="23"/>
      <c r="H43" s="13"/>
      <c r="I43" s="22"/>
      <c r="J43" s="23"/>
      <c r="K43" s="13"/>
      <c r="L43" s="34"/>
      <c r="M43" s="36"/>
      <c r="N43" s="40"/>
      <c r="O43" s="34"/>
      <c r="P43" s="36"/>
      <c r="Q43" s="39"/>
      <c r="R43" s="34"/>
      <c r="S43" s="36"/>
      <c r="T43" s="41"/>
      <c r="U43" s="34"/>
      <c r="V43" s="36"/>
      <c r="W43" s="41"/>
      <c r="X43" s="34"/>
      <c r="Y43" s="36"/>
      <c r="Z43" s="4" t="s">
        <v>29</v>
      </c>
      <c r="AA43" s="35"/>
    </row>
    <row r="44" spans="1:27" ht="12" customHeight="1">
      <c r="A44" s="4" t="s">
        <v>30</v>
      </c>
      <c r="C44" s="6">
        <v>5103.2700000000004</v>
      </c>
      <c r="D44" s="6"/>
      <c r="F44" s="22">
        <v>2311.4299999999998</v>
      </c>
      <c r="G44" s="23"/>
      <c r="H44" s="13"/>
      <c r="I44" s="22">
        <v>847.43</v>
      </c>
      <c r="J44" s="23"/>
      <c r="K44" s="13"/>
      <c r="L44" s="34">
        <v>6859.9</v>
      </c>
      <c r="M44" s="36"/>
      <c r="N44" s="40"/>
      <c r="O44" s="34">
        <v>1581.51</v>
      </c>
      <c r="P44" s="36"/>
      <c r="Q44" s="39"/>
      <c r="R44" s="34">
        <v>2000</v>
      </c>
      <c r="S44" s="36"/>
      <c r="T44" s="41"/>
      <c r="U44" s="34">
        <v>693.75</v>
      </c>
      <c r="V44" s="36"/>
      <c r="W44" s="41"/>
      <c r="X44" s="34">
        <v>1000</v>
      </c>
      <c r="Y44" s="36"/>
      <c r="Z44" s="4" t="s">
        <v>30</v>
      </c>
      <c r="AA44" s="35"/>
    </row>
    <row r="45" spans="1:27" ht="12" customHeight="1">
      <c r="A45" s="4" t="s">
        <v>31</v>
      </c>
      <c r="C45" s="6"/>
      <c r="D45" s="6"/>
      <c r="F45" s="22"/>
      <c r="G45" s="23"/>
      <c r="H45" s="13"/>
      <c r="I45" s="22"/>
      <c r="J45" s="23"/>
      <c r="K45" s="13"/>
      <c r="L45" s="34"/>
      <c r="M45" s="36"/>
      <c r="N45" s="40"/>
      <c r="O45" s="34"/>
      <c r="P45" s="36"/>
      <c r="Q45" s="39"/>
      <c r="R45" s="34"/>
      <c r="S45" s="36"/>
      <c r="T45" s="41"/>
      <c r="U45" s="34"/>
      <c r="V45" s="36"/>
      <c r="W45" s="41"/>
      <c r="X45" s="34"/>
      <c r="Y45" s="36"/>
      <c r="Z45" s="4" t="s">
        <v>31</v>
      </c>
      <c r="AA45" s="35"/>
    </row>
    <row r="46" spans="1:27" ht="12" customHeight="1">
      <c r="A46" s="4"/>
      <c r="C46" s="16"/>
      <c r="D46" s="16">
        <f>SUM(C43:C45)</f>
        <v>5103.2700000000004</v>
      </c>
      <c r="F46" s="22"/>
      <c r="G46" s="23">
        <f>SUM(F44:F45)</f>
        <v>2311.4299999999998</v>
      </c>
      <c r="H46" s="13"/>
      <c r="I46" s="22"/>
      <c r="J46" s="23">
        <f>SUM(I44:I45)</f>
        <v>847.43</v>
      </c>
      <c r="K46" s="13"/>
      <c r="L46" s="34"/>
      <c r="M46" s="36">
        <f>SUM(L44:L45)</f>
        <v>6859.9</v>
      </c>
      <c r="N46" s="40"/>
      <c r="O46" s="34"/>
      <c r="P46" s="36">
        <f>SUM(O44:O45)</f>
        <v>1581.51</v>
      </c>
      <c r="Q46" s="39"/>
      <c r="R46" s="34"/>
      <c r="S46" s="36">
        <f>SUM(R43:R45)</f>
        <v>2000</v>
      </c>
      <c r="T46" s="41"/>
      <c r="U46" s="34"/>
      <c r="V46" s="36">
        <f>SUM(U43:U45)</f>
        <v>693.75</v>
      </c>
      <c r="W46" s="41"/>
      <c r="X46" s="34"/>
      <c r="Y46" s="36">
        <f>SUM(X43:X45)</f>
        <v>1000</v>
      </c>
      <c r="Z46" s="4"/>
      <c r="AA46" s="35"/>
    </row>
    <row r="47" spans="1:27" ht="12" customHeight="1">
      <c r="A47" s="4" t="s">
        <v>104</v>
      </c>
      <c r="C47" s="6">
        <v>60</v>
      </c>
      <c r="D47" s="6"/>
      <c r="F47" s="22"/>
      <c r="G47" s="23"/>
      <c r="H47" s="13"/>
      <c r="I47" s="22">
        <v>1580</v>
      </c>
      <c r="J47" s="23"/>
      <c r="K47" s="13"/>
      <c r="L47" s="34">
        <v>2132</v>
      </c>
      <c r="M47" s="36"/>
      <c r="N47" s="40"/>
      <c r="O47" s="34">
        <v>4000</v>
      </c>
      <c r="P47" s="36"/>
      <c r="Q47" s="39"/>
      <c r="R47" s="34">
        <v>3100</v>
      </c>
      <c r="S47" s="36"/>
      <c r="T47" s="41"/>
      <c r="U47" s="34">
        <v>2280</v>
      </c>
      <c r="V47" s="36"/>
      <c r="W47" s="41"/>
      <c r="X47" s="34">
        <v>2280</v>
      </c>
      <c r="Y47" s="36"/>
      <c r="Z47" s="4" t="s">
        <v>104</v>
      </c>
      <c r="AA47" s="35"/>
    </row>
    <row r="48" spans="1:27" ht="12" customHeight="1">
      <c r="A48" s="4"/>
      <c r="C48" s="16"/>
      <c r="D48" s="16">
        <f>SUM(C47)</f>
        <v>60</v>
      </c>
      <c r="F48" s="22"/>
      <c r="G48" s="23">
        <f>SUM(F47)</f>
        <v>0</v>
      </c>
      <c r="H48" s="13"/>
      <c r="I48" s="22"/>
      <c r="J48" s="23">
        <f>SUM(I47)</f>
        <v>1580</v>
      </c>
      <c r="K48" s="13"/>
      <c r="L48" s="34"/>
      <c r="M48" s="36">
        <f>SUM(L47)</f>
        <v>2132</v>
      </c>
      <c r="N48" s="40"/>
      <c r="O48" s="34"/>
      <c r="P48" s="36">
        <f>SUM(O47)</f>
        <v>4000</v>
      </c>
      <c r="Q48" s="39"/>
      <c r="R48" s="34"/>
      <c r="S48" s="36">
        <f>SUM(R47)</f>
        <v>3100</v>
      </c>
      <c r="T48" s="41"/>
      <c r="U48" s="34"/>
      <c r="V48" s="36">
        <f>SUM(U47)</f>
        <v>2280</v>
      </c>
      <c r="W48" s="41"/>
      <c r="X48" s="34"/>
      <c r="Y48" s="36">
        <f>SUM(X47)</f>
        <v>2280</v>
      </c>
      <c r="Z48" s="4"/>
      <c r="AA48" s="35"/>
    </row>
    <row r="49" spans="1:27" ht="12" customHeight="1">
      <c r="A49" s="4" t="s">
        <v>33</v>
      </c>
      <c r="C49" s="6"/>
      <c r="D49" s="6"/>
      <c r="F49" s="22"/>
      <c r="G49" s="23"/>
      <c r="H49" s="13"/>
      <c r="I49" s="22"/>
      <c r="J49" s="23"/>
      <c r="K49" s="13"/>
      <c r="L49" s="34"/>
      <c r="M49" s="36"/>
      <c r="N49" s="40"/>
      <c r="O49" s="34"/>
      <c r="P49" s="36"/>
      <c r="Q49" s="39"/>
      <c r="R49" s="34"/>
      <c r="S49" s="36"/>
      <c r="T49" s="41"/>
      <c r="U49" s="34"/>
      <c r="V49" s="36"/>
      <c r="W49" s="41"/>
      <c r="X49" s="34"/>
      <c r="Y49" s="36"/>
      <c r="Z49" s="4" t="s">
        <v>33</v>
      </c>
      <c r="AA49" s="35"/>
    </row>
    <row r="50" spans="1:27" ht="12" customHeight="1">
      <c r="A50" s="4" t="s">
        <v>34</v>
      </c>
      <c r="C50" s="6">
        <v>6273</v>
      </c>
      <c r="D50" s="6"/>
      <c r="F50" s="22">
        <v>1952.5</v>
      </c>
      <c r="G50" s="23"/>
      <c r="H50" s="13"/>
      <c r="I50" s="22">
        <v>5840</v>
      </c>
      <c r="J50" s="23"/>
      <c r="K50" s="13"/>
      <c r="L50" s="34">
        <v>6058.5</v>
      </c>
      <c r="M50" s="36"/>
      <c r="N50" s="40"/>
      <c r="O50" s="34">
        <v>2120</v>
      </c>
      <c r="P50" s="36"/>
      <c r="Q50" s="39"/>
      <c r="R50" s="34">
        <v>5500</v>
      </c>
      <c r="S50" s="36"/>
      <c r="T50" s="41"/>
      <c r="U50" s="34">
        <v>519</v>
      </c>
      <c r="V50" s="36"/>
      <c r="W50" s="41"/>
      <c r="X50" s="34">
        <v>3500</v>
      </c>
      <c r="Y50" s="36"/>
      <c r="Z50" s="32" t="s">
        <v>34</v>
      </c>
      <c r="AA50" s="35" t="s">
        <v>124</v>
      </c>
    </row>
    <row r="51" spans="1:27" ht="12" customHeight="1">
      <c r="A51" s="4"/>
      <c r="C51" s="16"/>
      <c r="D51" s="16">
        <f>SUM(C50)</f>
        <v>6273</v>
      </c>
      <c r="F51" s="22"/>
      <c r="G51" s="23">
        <f>SUM(F50)</f>
        <v>1952.5</v>
      </c>
      <c r="H51" s="13"/>
      <c r="I51" s="22"/>
      <c r="J51" s="23">
        <f>SUM(I50)</f>
        <v>5840</v>
      </c>
      <c r="K51" s="13"/>
      <c r="L51" s="34"/>
      <c r="M51" s="36">
        <f>SUM(L50)</f>
        <v>6058.5</v>
      </c>
      <c r="N51" s="40"/>
      <c r="O51" s="34"/>
      <c r="P51" s="36">
        <f>SUM(O50)</f>
        <v>2120</v>
      </c>
      <c r="Q51" s="39"/>
      <c r="R51" s="34"/>
      <c r="S51" s="36">
        <f>SUM(R49:R50)</f>
        <v>5500</v>
      </c>
      <c r="T51" s="41"/>
      <c r="U51" s="34"/>
      <c r="V51" s="36">
        <f>SUM(U49:U50)</f>
        <v>519</v>
      </c>
      <c r="W51" s="41"/>
      <c r="X51" s="34"/>
      <c r="Y51" s="36">
        <f>SUM(X50)</f>
        <v>3500</v>
      </c>
      <c r="Z51" s="4"/>
      <c r="AA51" s="35"/>
    </row>
    <row r="52" spans="1:27" ht="12" customHeight="1">
      <c r="A52" s="4" t="s">
        <v>35</v>
      </c>
      <c r="C52" s="6"/>
      <c r="D52" s="6"/>
      <c r="F52" s="22">
        <v>12.5</v>
      </c>
      <c r="G52" s="23"/>
      <c r="H52" s="13"/>
      <c r="I52" s="22"/>
      <c r="J52" s="23"/>
      <c r="K52" s="13"/>
      <c r="L52" s="34"/>
      <c r="M52" s="36"/>
      <c r="N52" s="40"/>
      <c r="O52" s="34"/>
      <c r="P52" s="36"/>
      <c r="Q52" s="39"/>
      <c r="R52" s="34"/>
      <c r="S52" s="36"/>
      <c r="T52" s="41"/>
      <c r="U52" s="34"/>
      <c r="V52" s="36"/>
      <c r="W52" s="41"/>
      <c r="X52" s="34"/>
      <c r="Y52" s="36"/>
      <c r="Z52" s="4" t="s">
        <v>35</v>
      </c>
      <c r="AA52" s="35"/>
    </row>
    <row r="53" spans="1:27" ht="12" customHeight="1">
      <c r="A53" s="4" t="s">
        <v>36</v>
      </c>
      <c r="C53" s="6">
        <v>210</v>
      </c>
      <c r="D53" s="6"/>
      <c r="F53" s="22">
        <v>225</v>
      </c>
      <c r="G53" s="23"/>
      <c r="H53" s="13"/>
      <c r="I53" s="22">
        <v>225</v>
      </c>
      <c r="J53" s="23"/>
      <c r="K53" s="13"/>
      <c r="L53" s="34">
        <v>225</v>
      </c>
      <c r="M53" s="36"/>
      <c r="N53" s="40"/>
      <c r="O53" s="34">
        <v>225</v>
      </c>
      <c r="P53" s="36"/>
      <c r="Q53" s="39"/>
      <c r="R53" s="34">
        <v>400</v>
      </c>
      <c r="S53" s="36"/>
      <c r="T53" s="41"/>
      <c r="U53" s="34">
        <v>400</v>
      </c>
      <c r="V53" s="36"/>
      <c r="W53" s="41"/>
      <c r="X53" s="34">
        <v>225</v>
      </c>
      <c r="Y53" s="36"/>
      <c r="Z53" s="4" t="s">
        <v>36</v>
      </c>
      <c r="AA53" s="35"/>
    </row>
    <row r="54" spans="1:27" ht="12" customHeight="1">
      <c r="A54" s="4" t="s">
        <v>37</v>
      </c>
      <c r="C54" s="6">
        <v>171</v>
      </c>
      <c r="D54" s="6"/>
      <c r="F54" s="22">
        <v>204.4</v>
      </c>
      <c r="G54" s="23"/>
      <c r="H54" s="13"/>
      <c r="I54" s="22">
        <v>358.6</v>
      </c>
      <c r="J54" s="23"/>
      <c r="K54" s="13"/>
      <c r="L54" s="34">
        <v>415.78</v>
      </c>
      <c r="M54" s="36"/>
      <c r="N54" s="40"/>
      <c r="O54" s="34">
        <v>313.2</v>
      </c>
      <c r="P54" s="36"/>
      <c r="Q54" s="39"/>
      <c r="R54" s="34">
        <v>300</v>
      </c>
      <c r="S54" s="36"/>
      <c r="T54" s="41"/>
      <c r="U54" s="34">
        <v>253.35</v>
      </c>
      <c r="V54" s="36"/>
      <c r="W54" s="41"/>
      <c r="X54" s="34">
        <v>300</v>
      </c>
      <c r="Y54" s="36"/>
      <c r="Z54" s="4" t="s">
        <v>37</v>
      </c>
      <c r="AA54" s="35"/>
    </row>
    <row r="55" spans="1:27" ht="12" customHeight="1">
      <c r="A55" s="4" t="s">
        <v>15</v>
      </c>
      <c r="C55" s="6">
        <v>161</v>
      </c>
      <c r="D55" s="6"/>
      <c r="F55" s="22">
        <v>188</v>
      </c>
      <c r="G55" s="23"/>
      <c r="H55" s="13"/>
      <c r="I55" s="22"/>
      <c r="J55" s="23"/>
      <c r="K55" s="13"/>
      <c r="L55" s="34">
        <v>200</v>
      </c>
      <c r="M55" s="36"/>
      <c r="N55" s="40"/>
      <c r="O55" s="34">
        <v>400</v>
      </c>
      <c r="P55" s="36"/>
      <c r="Q55" s="39"/>
      <c r="R55" s="34">
        <v>200</v>
      </c>
      <c r="S55" s="36"/>
      <c r="T55" s="41"/>
      <c r="U55" s="34">
        <v>506</v>
      </c>
      <c r="V55" s="36"/>
      <c r="W55" s="41"/>
      <c r="X55" s="34">
        <v>200</v>
      </c>
      <c r="Y55" s="36"/>
      <c r="Z55" s="4" t="s">
        <v>15</v>
      </c>
      <c r="AA55" s="35"/>
    </row>
    <row r="56" spans="1:27" ht="12" customHeight="1">
      <c r="A56" s="4" t="s">
        <v>38</v>
      </c>
      <c r="C56" s="6">
        <v>50</v>
      </c>
      <c r="D56" s="6"/>
      <c r="F56" s="22">
        <v>26</v>
      </c>
      <c r="G56" s="23"/>
      <c r="H56" s="13"/>
      <c r="I56" s="22">
        <v>26</v>
      </c>
      <c r="J56" s="23"/>
      <c r="K56" s="13"/>
      <c r="L56" s="34">
        <v>52</v>
      </c>
      <c r="M56" s="36"/>
      <c r="N56" s="40"/>
      <c r="O56" s="34"/>
      <c r="P56" s="36"/>
      <c r="Q56" s="39"/>
      <c r="R56" s="34">
        <v>40</v>
      </c>
      <c r="S56" s="36"/>
      <c r="T56" s="41"/>
      <c r="U56" s="34"/>
      <c r="V56" s="36"/>
      <c r="W56" s="41"/>
      <c r="X56" s="34">
        <v>40</v>
      </c>
      <c r="Y56" s="36"/>
      <c r="Z56" s="4" t="s">
        <v>38</v>
      </c>
      <c r="AA56" s="35"/>
    </row>
    <row r="57" spans="1:27" ht="12" customHeight="1">
      <c r="A57" s="4"/>
      <c r="C57" s="16"/>
      <c r="D57" s="16">
        <f>SUM(C53:C56)</f>
        <v>592</v>
      </c>
      <c r="F57" s="22"/>
      <c r="G57" s="23">
        <f>SUM(F52:F56)</f>
        <v>655.9</v>
      </c>
      <c r="H57" s="13"/>
      <c r="I57" s="22"/>
      <c r="J57" s="23">
        <f>SUM(I52:I56)</f>
        <v>609.6</v>
      </c>
      <c r="K57" s="13"/>
      <c r="L57" s="34"/>
      <c r="M57" s="36">
        <f>SUM(L52:L56)</f>
        <v>892.78</v>
      </c>
      <c r="N57" s="40"/>
      <c r="O57" s="34"/>
      <c r="P57" s="36">
        <f>SUM(O52:O56)</f>
        <v>938.2</v>
      </c>
      <c r="Q57" s="39"/>
      <c r="R57" s="34"/>
      <c r="S57" s="36">
        <f>SUM(R52:R56)</f>
        <v>940</v>
      </c>
      <c r="T57" s="41"/>
      <c r="U57" s="34"/>
      <c r="V57" s="36">
        <f>SUM(U52:U56)</f>
        <v>1159.3499999999999</v>
      </c>
      <c r="W57" s="41"/>
      <c r="X57" s="34"/>
      <c r="Y57" s="36">
        <f>SUM(X53:X56)</f>
        <v>765</v>
      </c>
      <c r="Z57" s="4"/>
      <c r="AA57" s="35"/>
    </row>
    <row r="58" spans="1:27" ht="12" customHeight="1">
      <c r="A58" s="4" t="s">
        <v>39</v>
      </c>
      <c r="C58" s="6"/>
      <c r="D58" s="6"/>
      <c r="F58" s="22"/>
      <c r="G58" s="23"/>
      <c r="H58" s="13"/>
      <c r="I58" s="22"/>
      <c r="J58" s="23"/>
      <c r="K58" s="13"/>
      <c r="L58" s="34"/>
      <c r="M58" s="36"/>
      <c r="N58" s="40"/>
      <c r="O58" s="34"/>
      <c r="P58" s="36"/>
      <c r="Q58" s="39"/>
      <c r="R58" s="34"/>
      <c r="S58" s="36"/>
      <c r="T58" s="41"/>
      <c r="U58" s="34"/>
      <c r="V58" s="36"/>
      <c r="W58" s="41"/>
      <c r="X58" s="34"/>
      <c r="Y58" s="36"/>
      <c r="Z58" s="4" t="s">
        <v>39</v>
      </c>
      <c r="AA58" s="35"/>
    </row>
    <row r="59" spans="1:27" ht="12" customHeight="1">
      <c r="A59" s="4" t="s">
        <v>40</v>
      </c>
      <c r="C59" s="6"/>
      <c r="D59" s="6"/>
      <c r="F59" s="22"/>
      <c r="G59" s="23"/>
      <c r="H59" s="13"/>
      <c r="I59" s="22"/>
      <c r="J59" s="23"/>
      <c r="K59" s="13"/>
      <c r="L59" s="34"/>
      <c r="M59" s="36"/>
      <c r="N59" s="40"/>
      <c r="O59" s="34"/>
      <c r="P59" s="36"/>
      <c r="Q59" s="39"/>
      <c r="R59" s="34"/>
      <c r="S59" s="36"/>
      <c r="T59" s="41"/>
      <c r="U59" s="34"/>
      <c r="V59" s="36"/>
      <c r="W59" s="41"/>
      <c r="X59" s="34"/>
      <c r="Y59" s="36"/>
      <c r="Z59" s="4" t="s">
        <v>40</v>
      </c>
      <c r="AA59" s="35"/>
    </row>
    <row r="60" spans="1:27" ht="12" customHeight="1">
      <c r="A60" s="4" t="s">
        <v>41</v>
      </c>
      <c r="C60" s="6"/>
      <c r="D60" s="6"/>
      <c r="F60" s="22">
        <v>226.33</v>
      </c>
      <c r="G60" s="23"/>
      <c r="H60" s="13"/>
      <c r="I60" s="22">
        <v>271.20999999999998</v>
      </c>
      <c r="J60" s="23"/>
      <c r="K60" s="13"/>
      <c r="L60" s="34">
        <v>1083.21</v>
      </c>
      <c r="M60" s="36"/>
      <c r="N60" s="40"/>
      <c r="O60" s="34">
        <v>112.56</v>
      </c>
      <c r="P60" s="36"/>
      <c r="Q60" s="39"/>
      <c r="R60" s="34"/>
      <c r="S60" s="36"/>
      <c r="T60" s="41"/>
      <c r="U60" s="34">
        <v>91.44</v>
      </c>
      <c r="V60" s="36"/>
      <c r="W60" s="41"/>
      <c r="X60" s="34">
        <v>100</v>
      </c>
      <c r="Y60" s="36"/>
      <c r="Z60" s="4" t="s">
        <v>41</v>
      </c>
      <c r="AA60" s="35"/>
    </row>
    <row r="61" spans="1:27" ht="12" customHeight="1">
      <c r="A61" s="4" t="s">
        <v>42</v>
      </c>
      <c r="C61" s="6">
        <v>89.99</v>
      </c>
      <c r="D61" s="6"/>
      <c r="F61" s="22"/>
      <c r="G61" s="23"/>
      <c r="H61" s="13"/>
      <c r="I61" s="22">
        <v>87.31</v>
      </c>
      <c r="J61" s="23"/>
      <c r="K61" s="13"/>
      <c r="L61" s="34">
        <v>112.99</v>
      </c>
      <c r="M61" s="36"/>
      <c r="N61" s="40"/>
      <c r="O61" s="34"/>
      <c r="P61" s="36"/>
      <c r="Q61" s="39"/>
      <c r="R61" s="34">
        <v>100</v>
      </c>
      <c r="S61" s="36"/>
      <c r="T61" s="41"/>
      <c r="U61" s="34">
        <v>112.99</v>
      </c>
      <c r="V61" s="36"/>
      <c r="W61" s="41"/>
      <c r="X61" s="34">
        <v>100</v>
      </c>
      <c r="Y61" s="36"/>
      <c r="Z61" s="4" t="s">
        <v>42</v>
      </c>
      <c r="AA61" s="35"/>
    </row>
    <row r="62" spans="1:27" ht="12" customHeight="1">
      <c r="A62" s="2"/>
      <c r="C62" s="16"/>
      <c r="D62" s="16"/>
      <c r="F62" s="22"/>
      <c r="G62" s="23">
        <f>SUM(F58:F61)</f>
        <v>226.33</v>
      </c>
      <c r="H62" s="13"/>
      <c r="I62" s="22"/>
      <c r="J62" s="23">
        <f>SUM(I58:I61)</f>
        <v>358.52</v>
      </c>
      <c r="K62" s="13"/>
      <c r="L62" s="34"/>
      <c r="M62" s="36">
        <f>SUM(L58:L61)</f>
        <v>1196.2</v>
      </c>
      <c r="N62" s="40"/>
      <c r="O62" s="34"/>
      <c r="P62" s="36">
        <f>SUM(O58:O61)</f>
        <v>112.56</v>
      </c>
      <c r="Q62" s="39"/>
      <c r="R62" s="34"/>
      <c r="S62" s="36">
        <f>SUM(R58:R61)</f>
        <v>100</v>
      </c>
      <c r="T62" s="41"/>
      <c r="U62" s="34"/>
      <c r="V62" s="36">
        <f>SUM(U58:U61)</f>
        <v>204.43</v>
      </c>
      <c r="W62" s="41"/>
      <c r="X62" s="34"/>
      <c r="Y62" s="36">
        <f>SUM(X59:X61)</f>
        <v>200</v>
      </c>
      <c r="Z62" s="2"/>
      <c r="AA62" s="35"/>
    </row>
    <row r="63" spans="1:27" ht="12" customHeight="1">
      <c r="A63" s="4" t="s">
        <v>43</v>
      </c>
      <c r="C63" s="6"/>
      <c r="D63" s="6"/>
      <c r="F63" s="22"/>
      <c r="G63" s="23"/>
      <c r="H63" s="13"/>
      <c r="I63" s="22"/>
      <c r="J63" s="23"/>
      <c r="K63" s="13"/>
      <c r="L63" s="34"/>
      <c r="M63" s="36"/>
      <c r="N63" s="40"/>
      <c r="O63" s="34"/>
      <c r="P63" s="36"/>
      <c r="Q63" s="39"/>
      <c r="R63" s="34"/>
      <c r="S63" s="36"/>
      <c r="T63" s="41"/>
      <c r="U63" s="34"/>
      <c r="V63" s="36"/>
      <c r="W63" s="41"/>
      <c r="X63" s="34"/>
      <c r="Y63" s="36"/>
      <c r="Z63" s="4" t="s">
        <v>43</v>
      </c>
      <c r="AA63" s="35"/>
    </row>
    <row r="64" spans="1:27" ht="12" customHeight="1">
      <c r="A64" s="4" t="s">
        <v>44</v>
      </c>
      <c r="C64" s="6"/>
      <c r="D64" s="6"/>
      <c r="F64" s="22"/>
      <c r="G64" s="23"/>
      <c r="H64" s="13"/>
      <c r="I64" s="22"/>
      <c r="J64" s="23"/>
      <c r="K64" s="13"/>
      <c r="L64" s="34"/>
      <c r="M64" s="36"/>
      <c r="N64" s="40"/>
      <c r="O64" s="34"/>
      <c r="P64" s="36"/>
      <c r="Q64" s="39"/>
      <c r="R64" s="34"/>
      <c r="S64" s="36"/>
      <c r="T64" s="41"/>
      <c r="U64" s="34"/>
      <c r="V64" s="36"/>
      <c r="W64" s="41"/>
      <c r="X64" s="34"/>
      <c r="Y64" s="36"/>
      <c r="Z64" s="4" t="s">
        <v>44</v>
      </c>
      <c r="AA64" s="35"/>
    </row>
    <row r="65" spans="1:27" ht="12" customHeight="1">
      <c r="A65" s="2"/>
      <c r="C65" s="16"/>
      <c r="D65" s="16"/>
      <c r="F65" s="22"/>
      <c r="G65" s="23">
        <f>SUM(F64)</f>
        <v>0</v>
      </c>
      <c r="H65" s="13"/>
      <c r="I65" s="22"/>
      <c r="J65" s="23">
        <f>SUM(I64)</f>
        <v>0</v>
      </c>
      <c r="K65" s="13"/>
      <c r="L65" s="34"/>
      <c r="M65" s="36">
        <f>SUM(L64)</f>
        <v>0</v>
      </c>
      <c r="N65" s="40"/>
      <c r="O65" s="34"/>
      <c r="P65" s="36">
        <f>SUM(O64)</f>
        <v>0</v>
      </c>
      <c r="Q65" s="39"/>
      <c r="R65" s="34"/>
      <c r="S65" s="36"/>
      <c r="T65" s="41"/>
      <c r="U65" s="34"/>
      <c r="V65" s="36"/>
      <c r="W65" s="41"/>
      <c r="X65" s="34"/>
      <c r="Y65" s="36">
        <f>SUM(X64)</f>
        <v>0</v>
      </c>
      <c r="Z65" s="2"/>
      <c r="AA65" s="35"/>
    </row>
    <row r="66" spans="1:27" ht="12" customHeight="1">
      <c r="A66" s="2" t="s">
        <v>45</v>
      </c>
      <c r="C66" s="6"/>
      <c r="D66" s="6"/>
      <c r="F66" s="22"/>
      <c r="G66" s="23"/>
      <c r="H66" s="13"/>
      <c r="I66" s="22"/>
      <c r="J66" s="23"/>
      <c r="K66" s="13"/>
      <c r="L66" s="34"/>
      <c r="M66" s="36"/>
      <c r="N66" s="40"/>
      <c r="O66" s="34"/>
      <c r="P66" s="36"/>
      <c r="Q66" s="39"/>
      <c r="R66" s="34">
        <v>400</v>
      </c>
      <c r="S66" s="36"/>
      <c r="T66" s="41"/>
      <c r="U66" s="34">
        <v>572.1</v>
      </c>
      <c r="V66" s="36"/>
      <c r="W66" s="41"/>
      <c r="X66" s="34">
        <v>0</v>
      </c>
      <c r="Y66" s="36"/>
      <c r="Z66" s="2" t="s">
        <v>45</v>
      </c>
      <c r="AA66" s="35" t="s">
        <v>120</v>
      </c>
    </row>
    <row r="67" spans="1:27" ht="12" customHeight="1">
      <c r="A67" s="2"/>
      <c r="C67" s="16"/>
      <c r="D67" s="16"/>
      <c r="F67" s="22"/>
      <c r="G67" s="23">
        <f>SUM(F66)</f>
        <v>0</v>
      </c>
      <c r="H67" s="13"/>
      <c r="I67" s="22"/>
      <c r="J67" s="23">
        <f>SUM(I66)</f>
        <v>0</v>
      </c>
      <c r="K67" s="13"/>
      <c r="L67" s="34"/>
      <c r="M67" s="36">
        <f>SUM(L66)</f>
        <v>0</v>
      </c>
      <c r="N67" s="40"/>
      <c r="O67" s="34"/>
      <c r="P67" s="36">
        <f>SUM(O66)</f>
        <v>0</v>
      </c>
      <c r="Q67" s="39"/>
      <c r="R67" s="34"/>
      <c r="S67" s="36">
        <f>SUM(R66)</f>
        <v>400</v>
      </c>
      <c r="T67" s="41"/>
      <c r="U67" s="34"/>
      <c r="V67" s="36">
        <f>SUM(U66)</f>
        <v>572.1</v>
      </c>
      <c r="W67" s="41"/>
      <c r="X67" s="34"/>
      <c r="Y67" s="36">
        <f>SUM(X66)</f>
        <v>0</v>
      </c>
      <c r="Z67" s="2"/>
      <c r="AA67" s="35"/>
    </row>
    <row r="68" spans="1:27" ht="12" customHeight="1">
      <c r="A68" s="4" t="s">
        <v>46</v>
      </c>
      <c r="C68" s="6"/>
      <c r="D68" s="6"/>
      <c r="F68" s="22"/>
      <c r="G68" s="23"/>
      <c r="H68" s="13"/>
      <c r="I68" s="22"/>
      <c r="J68" s="23"/>
      <c r="K68" s="13"/>
      <c r="L68" s="34"/>
      <c r="M68" s="36"/>
      <c r="N68" s="40"/>
      <c r="O68" s="34"/>
      <c r="P68" s="36"/>
      <c r="Q68" s="39"/>
      <c r="R68" s="34"/>
      <c r="S68" s="36"/>
      <c r="T68" s="41"/>
      <c r="U68" s="34"/>
      <c r="V68" s="36"/>
      <c r="W68" s="41"/>
      <c r="X68" s="34"/>
      <c r="Y68" s="36"/>
      <c r="Z68" s="4" t="s">
        <v>46</v>
      </c>
      <c r="AA68" s="35"/>
    </row>
    <row r="69" spans="1:27" ht="12" customHeight="1">
      <c r="A69" s="2" t="s">
        <v>47</v>
      </c>
      <c r="C69" s="6"/>
      <c r="D69" s="6"/>
      <c r="F69" s="22"/>
      <c r="G69" s="23"/>
      <c r="H69" s="13"/>
      <c r="I69" s="22">
        <v>1635</v>
      </c>
      <c r="J69" s="23"/>
      <c r="K69" s="13"/>
      <c r="L69" s="34">
        <v>1629</v>
      </c>
      <c r="M69" s="36"/>
      <c r="N69" s="40"/>
      <c r="O69" s="34">
        <v>2273</v>
      </c>
      <c r="P69" s="36"/>
      <c r="Q69" s="39"/>
      <c r="R69" s="34">
        <v>675</v>
      </c>
      <c r="S69" s="36"/>
      <c r="T69" s="41"/>
      <c r="U69" s="34">
        <v>-1600</v>
      </c>
      <c r="V69" s="36"/>
      <c r="W69" s="41"/>
      <c r="X69" s="34">
        <v>675</v>
      </c>
      <c r="Y69" s="36"/>
      <c r="Z69" s="2" t="s">
        <v>47</v>
      </c>
      <c r="AA69" s="35"/>
    </row>
    <row r="70" spans="1:27" ht="12" customHeight="1">
      <c r="A70" s="4" t="s">
        <v>48</v>
      </c>
      <c r="C70" s="6">
        <v>1464</v>
      </c>
      <c r="D70" s="6"/>
      <c r="F70" s="22">
        <v>1543.68</v>
      </c>
      <c r="G70" s="23"/>
      <c r="H70" s="13"/>
      <c r="I70" s="22">
        <v>1558.68</v>
      </c>
      <c r="J70" s="23"/>
      <c r="K70" s="13"/>
      <c r="L70" s="34">
        <v>1568.68</v>
      </c>
      <c r="M70" s="36"/>
      <c r="N70" s="40"/>
      <c r="O70" s="34">
        <v>1533.68</v>
      </c>
      <c r="P70" s="36"/>
      <c r="Q70" s="39"/>
      <c r="R70" s="34">
        <v>1600</v>
      </c>
      <c r="S70" s="36"/>
      <c r="T70" s="41"/>
      <c r="U70" s="34">
        <v>1673.68</v>
      </c>
      <c r="V70" s="36"/>
      <c r="W70" s="41"/>
      <c r="X70" s="34">
        <v>1700</v>
      </c>
      <c r="Y70" s="36"/>
      <c r="Z70" s="4" t="s">
        <v>48</v>
      </c>
      <c r="AA70" s="35"/>
    </row>
    <row r="71" spans="1:27" ht="12" customHeight="1">
      <c r="A71" s="2" t="s">
        <v>49</v>
      </c>
      <c r="C71" s="6">
        <v>3947</v>
      </c>
      <c r="D71" s="6"/>
      <c r="F71" s="22">
        <v>4035</v>
      </c>
      <c r="G71" s="23"/>
      <c r="H71" s="13"/>
      <c r="I71" s="22">
        <v>4154</v>
      </c>
      <c r="J71" s="23"/>
      <c r="K71" s="13"/>
      <c r="L71" s="34">
        <v>4023</v>
      </c>
      <c r="M71" s="36"/>
      <c r="N71" s="40"/>
      <c r="O71" s="34">
        <v>4023</v>
      </c>
      <c r="P71" s="36"/>
      <c r="Q71" s="39"/>
      <c r="R71" s="34">
        <v>4200</v>
      </c>
      <c r="S71" s="36"/>
      <c r="T71" s="41"/>
      <c r="U71" s="34">
        <v>3601</v>
      </c>
      <c r="V71" s="36"/>
      <c r="W71" s="41"/>
      <c r="X71" s="34">
        <v>3800</v>
      </c>
      <c r="Y71" s="36"/>
      <c r="Z71" s="2" t="s">
        <v>49</v>
      </c>
      <c r="AA71" s="35"/>
    </row>
    <row r="72" spans="1:27" ht="12" customHeight="1">
      <c r="A72" s="2"/>
      <c r="C72" s="16"/>
      <c r="D72" s="16">
        <f>SUM(C69:C71)</f>
        <v>5411</v>
      </c>
      <c r="F72" s="22"/>
      <c r="G72" s="23">
        <f>SUM(F69:F71)</f>
        <v>5578.68</v>
      </c>
      <c r="H72" s="13"/>
      <c r="I72" s="22"/>
      <c r="J72" s="23">
        <f>SUM(I69:I71)</f>
        <v>7347.68</v>
      </c>
      <c r="K72" s="13"/>
      <c r="L72" s="34"/>
      <c r="M72" s="36">
        <f>SUM(L69:L71)</f>
        <v>7220.68</v>
      </c>
      <c r="N72" s="40"/>
      <c r="O72" s="34"/>
      <c r="P72" s="36">
        <f>SUM(O69:O71)</f>
        <v>7829.68</v>
      </c>
      <c r="Q72" s="39"/>
      <c r="R72" s="34"/>
      <c r="S72" s="36">
        <f>SUM(R69:R71)</f>
        <v>6475</v>
      </c>
      <c r="T72" s="41"/>
      <c r="U72" s="34"/>
      <c r="V72" s="36">
        <f>SUM(U69:U71)</f>
        <v>3674.6800000000003</v>
      </c>
      <c r="W72" s="41"/>
      <c r="X72" s="34"/>
      <c r="Y72" s="36">
        <f>SUM(X69:X71)</f>
        <v>6175</v>
      </c>
      <c r="Z72" s="2"/>
      <c r="AA72" s="35"/>
    </row>
    <row r="73" spans="1:27" ht="12" customHeight="1">
      <c r="A73" s="2" t="s">
        <v>50</v>
      </c>
      <c r="C73" s="6"/>
      <c r="D73" s="6"/>
      <c r="F73" s="22"/>
      <c r="G73" s="23"/>
      <c r="H73" s="13"/>
      <c r="I73" s="22"/>
      <c r="J73" s="23"/>
      <c r="K73" s="13"/>
      <c r="L73" s="34"/>
      <c r="M73" s="36"/>
      <c r="N73" s="40"/>
      <c r="O73" s="34"/>
      <c r="P73" s="36"/>
      <c r="Q73" s="39"/>
      <c r="R73" s="34"/>
      <c r="S73" s="36"/>
      <c r="T73" s="41"/>
      <c r="U73" s="34"/>
      <c r="V73" s="36"/>
      <c r="W73" s="41"/>
      <c r="X73" s="34"/>
      <c r="Y73" s="36"/>
      <c r="Z73" s="2" t="s">
        <v>50</v>
      </c>
      <c r="AA73" s="35"/>
    </row>
    <row r="74" spans="1:27" ht="12" customHeight="1">
      <c r="A74" s="2" t="s">
        <v>51</v>
      </c>
      <c r="C74" s="6">
        <v>2500</v>
      </c>
      <c r="D74" s="6"/>
      <c r="F74" s="22">
        <v>11412.5</v>
      </c>
      <c r="G74" s="23"/>
      <c r="H74" s="13"/>
      <c r="I74" s="22">
        <v>7727.5</v>
      </c>
      <c r="J74" s="23"/>
      <c r="K74" s="13"/>
      <c r="L74" s="34">
        <v>2915</v>
      </c>
      <c r="M74" s="36"/>
      <c r="N74" s="40"/>
      <c r="O74" s="34"/>
      <c r="P74" s="36"/>
      <c r="Q74" s="39"/>
      <c r="R74" s="34">
        <v>2000</v>
      </c>
      <c r="S74" s="36"/>
      <c r="T74" s="41"/>
      <c r="U74" s="34"/>
      <c r="V74" s="36"/>
      <c r="W74" s="41"/>
      <c r="X74" s="34">
        <v>2000</v>
      </c>
      <c r="Y74" s="36"/>
      <c r="Z74" s="2" t="s">
        <v>51</v>
      </c>
      <c r="AA74" s="35"/>
    </row>
    <row r="75" spans="1:27" ht="12" customHeight="1">
      <c r="A75" s="2" t="s">
        <v>58</v>
      </c>
      <c r="C75" s="6"/>
      <c r="D75" s="6"/>
      <c r="F75" s="22"/>
      <c r="G75" s="23"/>
      <c r="H75" s="13"/>
      <c r="I75" s="22">
        <v>74.94</v>
      </c>
      <c r="J75" s="23"/>
      <c r="K75" s="13"/>
      <c r="L75" s="34">
        <v>538.20000000000005</v>
      </c>
      <c r="M75" s="36"/>
      <c r="N75" s="40"/>
      <c r="O75" s="34">
        <v>531.54</v>
      </c>
      <c r="P75" s="36"/>
      <c r="Q75" s="39"/>
      <c r="R75" s="34">
        <v>750</v>
      </c>
      <c r="S75" s="36"/>
      <c r="T75" s="41"/>
      <c r="U75" s="34"/>
      <c r="V75" s="36"/>
      <c r="W75" s="41"/>
      <c r="X75" s="46" t="s">
        <v>121</v>
      </c>
      <c r="Y75" s="36"/>
      <c r="Z75" s="2" t="s">
        <v>94</v>
      </c>
      <c r="AA75" s="35"/>
    </row>
    <row r="76" spans="1:27" ht="12" customHeight="1">
      <c r="A76" s="2"/>
      <c r="C76" s="16"/>
      <c r="D76" s="16">
        <f>SUM(C74)</f>
        <v>2500</v>
      </c>
      <c r="F76" s="22"/>
      <c r="G76" s="23">
        <f>SUM(F74:F75)</f>
        <v>11412.5</v>
      </c>
      <c r="H76" s="13"/>
      <c r="I76" s="22"/>
      <c r="J76" s="23">
        <f>SUM(I74:I75)</f>
        <v>7802.44</v>
      </c>
      <c r="K76" s="13"/>
      <c r="L76" s="34"/>
      <c r="M76" s="36">
        <f>SUM(L74:L75)</f>
        <v>3453.2</v>
      </c>
      <c r="N76" s="40"/>
      <c r="O76" s="34"/>
      <c r="P76" s="36">
        <f>SUM(O74:O75)</f>
        <v>531.54</v>
      </c>
      <c r="Q76" s="39"/>
      <c r="R76" s="34"/>
      <c r="S76" s="36">
        <f>SUM(R74:R75)</f>
        <v>2750</v>
      </c>
      <c r="T76" s="41"/>
      <c r="U76" s="34"/>
      <c r="V76" s="36">
        <f>SUM(U74:U75)</f>
        <v>0</v>
      </c>
      <c r="W76" s="41"/>
      <c r="X76" s="34"/>
      <c r="Y76" s="36">
        <f>SUM(X74:X75)</f>
        <v>2000</v>
      </c>
      <c r="Z76" s="2"/>
      <c r="AA76" s="35"/>
    </row>
    <row r="77" spans="1:27" ht="12" customHeight="1">
      <c r="A77" s="2" t="s">
        <v>52</v>
      </c>
      <c r="C77" s="6">
        <v>10391.16</v>
      </c>
      <c r="D77" s="6"/>
      <c r="F77" s="22">
        <v>88.13</v>
      </c>
      <c r="G77" s="23"/>
      <c r="H77" s="13"/>
      <c r="I77" s="22"/>
      <c r="J77" s="23"/>
      <c r="K77" s="13"/>
      <c r="L77" s="34"/>
      <c r="M77" s="36"/>
      <c r="N77" s="40"/>
      <c r="O77" s="34"/>
      <c r="P77" s="36"/>
      <c r="Q77" s="39"/>
      <c r="R77" s="34"/>
      <c r="S77" s="36"/>
      <c r="T77" s="41"/>
      <c r="U77" s="34"/>
      <c r="V77" s="36"/>
      <c r="W77" s="41"/>
      <c r="X77" s="34"/>
      <c r="Y77" s="36"/>
      <c r="Z77" s="2" t="s">
        <v>52</v>
      </c>
      <c r="AA77" s="35"/>
    </row>
    <row r="78" spans="1:27" ht="12" customHeight="1">
      <c r="A78" s="2" t="s">
        <v>53</v>
      </c>
      <c r="C78" s="6"/>
      <c r="D78" s="6"/>
      <c r="F78" s="22"/>
      <c r="G78" s="23"/>
      <c r="H78" s="13"/>
      <c r="I78" s="22"/>
      <c r="J78" s="23"/>
      <c r="K78" s="13"/>
      <c r="L78" s="34">
        <v>491.25</v>
      </c>
      <c r="M78" s="36"/>
      <c r="N78" s="40"/>
      <c r="O78" s="34"/>
      <c r="P78" s="36"/>
      <c r="Q78" s="39"/>
      <c r="R78" s="34">
        <v>2000</v>
      </c>
      <c r="S78" s="36"/>
      <c r="T78" s="41"/>
      <c r="U78" s="34"/>
      <c r="V78" s="36"/>
      <c r="W78" s="41"/>
      <c r="X78" s="34">
        <v>2000</v>
      </c>
      <c r="Y78" s="36"/>
      <c r="Z78" s="2" t="s">
        <v>53</v>
      </c>
      <c r="AA78" s="35"/>
    </row>
    <row r="79" spans="1:27" ht="12" customHeight="1">
      <c r="A79" s="2" t="s">
        <v>54</v>
      </c>
      <c r="C79" s="6"/>
      <c r="D79" s="6"/>
      <c r="F79" s="22"/>
      <c r="G79" s="23"/>
      <c r="H79" s="13"/>
      <c r="I79" s="22"/>
      <c r="J79" s="23"/>
      <c r="K79" s="13"/>
      <c r="L79" s="34"/>
      <c r="M79" s="36"/>
      <c r="N79" s="40"/>
      <c r="O79" s="34"/>
      <c r="P79" s="36"/>
      <c r="Q79" s="39"/>
      <c r="R79" s="34"/>
      <c r="S79" s="36"/>
      <c r="T79" s="41"/>
      <c r="U79" s="34"/>
      <c r="V79" s="36"/>
      <c r="W79" s="41"/>
      <c r="X79" s="34"/>
      <c r="Y79" s="36"/>
      <c r="Z79" s="2" t="s">
        <v>54</v>
      </c>
      <c r="AA79" s="35"/>
    </row>
    <row r="80" spans="1:27" ht="12" customHeight="1">
      <c r="A80" s="2" t="s">
        <v>55</v>
      </c>
      <c r="C80" s="6">
        <v>382.04</v>
      </c>
      <c r="D80" s="6"/>
      <c r="F80" s="22"/>
      <c r="G80" s="23"/>
      <c r="H80" s="13"/>
      <c r="I80" s="22">
        <v>506.82</v>
      </c>
      <c r="J80" s="23"/>
      <c r="K80" s="13"/>
      <c r="L80" s="34"/>
      <c r="M80" s="36"/>
      <c r="N80" s="40"/>
      <c r="O80" s="34">
        <v>4</v>
      </c>
      <c r="P80" s="36"/>
      <c r="Q80" s="39"/>
      <c r="R80" s="34"/>
      <c r="S80" s="36"/>
      <c r="T80" s="41"/>
      <c r="U80" s="34">
        <v>491.85</v>
      </c>
      <c r="V80" s="36"/>
      <c r="W80" s="41"/>
      <c r="X80" s="34"/>
      <c r="Y80" s="36"/>
      <c r="Z80" s="2" t="s">
        <v>55</v>
      </c>
      <c r="AA80" s="35" t="s">
        <v>122</v>
      </c>
    </row>
    <row r="81" spans="1:27" ht="12" customHeight="1">
      <c r="A81" s="2" t="s">
        <v>56</v>
      </c>
      <c r="C81" s="6">
        <v>5000</v>
      </c>
      <c r="D81" s="6"/>
      <c r="F81" s="22"/>
      <c r="G81" s="23"/>
      <c r="H81" s="13"/>
      <c r="I81" s="22"/>
      <c r="J81" s="23"/>
      <c r="K81" s="13"/>
      <c r="L81" s="34"/>
      <c r="M81" s="36"/>
      <c r="N81" s="40"/>
      <c r="O81" s="34"/>
      <c r="P81" s="36"/>
      <c r="Q81" s="39"/>
      <c r="R81" s="34"/>
      <c r="S81" s="36"/>
      <c r="T81" s="41"/>
      <c r="U81" s="34"/>
      <c r="V81" s="36"/>
      <c r="W81" s="41"/>
      <c r="X81" s="34"/>
      <c r="Y81" s="36"/>
      <c r="Z81" s="2" t="s">
        <v>56</v>
      </c>
      <c r="AA81" s="35" t="s">
        <v>123</v>
      </c>
    </row>
    <row r="82" spans="1:27" ht="12" customHeight="1">
      <c r="A82" s="2"/>
      <c r="C82" s="6">
        <v>808.31</v>
      </c>
      <c r="D82" s="6"/>
      <c r="F82" s="22"/>
      <c r="G82" s="23"/>
      <c r="H82" s="13"/>
      <c r="I82" s="22"/>
      <c r="J82" s="23"/>
      <c r="K82" s="13"/>
      <c r="L82" s="34"/>
      <c r="M82" s="36"/>
      <c r="N82" s="40"/>
      <c r="O82" s="34"/>
      <c r="P82" s="36"/>
      <c r="Q82" s="39"/>
      <c r="R82" s="34"/>
      <c r="S82" s="36"/>
      <c r="T82" s="41"/>
      <c r="U82" s="34"/>
      <c r="V82" s="36"/>
      <c r="W82" s="41"/>
      <c r="X82" s="34"/>
      <c r="Y82" s="36"/>
      <c r="Z82" s="2"/>
      <c r="AA82" s="35"/>
    </row>
    <row r="83" spans="1:27" ht="12" customHeight="1">
      <c r="A83" s="2"/>
      <c r="C83" s="16"/>
      <c r="D83" s="16">
        <f>SUM(C77:C82)</f>
        <v>16581.510000000002</v>
      </c>
      <c r="F83" s="22"/>
      <c r="G83" s="23">
        <f>SUM(F77:F82)</f>
        <v>88.13</v>
      </c>
      <c r="H83" s="13"/>
      <c r="I83" s="22"/>
      <c r="J83" s="23">
        <f>SUM(I77:I82)</f>
        <v>506.82</v>
      </c>
      <c r="K83" s="13"/>
      <c r="L83" s="34"/>
      <c r="M83" s="36">
        <f>SUM(L78:L82)</f>
        <v>491.25</v>
      </c>
      <c r="N83" s="40"/>
      <c r="O83" s="34"/>
      <c r="P83" s="36">
        <f>SUM(O78:O82)</f>
        <v>4</v>
      </c>
      <c r="Q83" s="39"/>
      <c r="R83" s="34"/>
      <c r="S83" s="36">
        <f>SUM(R77:R82)</f>
        <v>2000</v>
      </c>
      <c r="T83" s="41"/>
      <c r="U83" s="34"/>
      <c r="V83" s="36">
        <f>SUM(U77:U82)</f>
        <v>491.85</v>
      </c>
      <c r="W83" s="41"/>
      <c r="X83" s="34"/>
      <c r="Y83" s="36">
        <f>SUM(X77:X82)</f>
        <v>2000</v>
      </c>
      <c r="Z83" s="2"/>
      <c r="AA83" s="35"/>
    </row>
    <row r="84" spans="1:27" ht="12" customHeight="1">
      <c r="A84" s="2"/>
      <c r="C84" s="6"/>
      <c r="D84" s="6"/>
      <c r="F84" s="22"/>
      <c r="G84" s="23"/>
      <c r="H84" s="13"/>
      <c r="I84" s="22"/>
      <c r="J84" s="23"/>
      <c r="K84" s="13"/>
      <c r="L84" s="34"/>
      <c r="M84" s="36"/>
      <c r="N84" s="40"/>
      <c r="O84" s="34"/>
      <c r="P84" s="36"/>
      <c r="Q84" s="41"/>
      <c r="R84" s="36"/>
      <c r="S84" s="36"/>
      <c r="T84" s="41"/>
      <c r="U84" s="36"/>
      <c r="V84" s="36"/>
      <c r="W84" s="41"/>
      <c r="X84" s="34"/>
      <c r="Y84" s="36"/>
      <c r="Z84" s="2"/>
      <c r="AA84" s="35"/>
    </row>
    <row r="85" spans="1:27" ht="12" customHeight="1" thickBot="1">
      <c r="A85" s="3" t="s">
        <v>59</v>
      </c>
      <c r="C85" s="17"/>
      <c r="D85" s="17">
        <f>SUM(D16:D83)</f>
        <v>40543.51</v>
      </c>
      <c r="F85" s="22"/>
      <c r="G85" s="24">
        <f>SUM(G16:G84)</f>
        <v>28588.15</v>
      </c>
      <c r="H85" s="13"/>
      <c r="I85" s="22"/>
      <c r="J85" s="24">
        <f>SUM(J16:J84)</f>
        <v>31146.3</v>
      </c>
      <c r="K85" s="13"/>
      <c r="L85" s="34"/>
      <c r="M85" s="37">
        <f>SUM(M16:M84)</f>
        <v>33489.61</v>
      </c>
      <c r="N85" s="40"/>
      <c r="O85" s="34"/>
      <c r="P85" s="37">
        <f>SUM(P16:P84)</f>
        <v>21542.450000000004</v>
      </c>
      <c r="Q85" s="41"/>
      <c r="R85" s="36"/>
      <c r="S85" s="37">
        <f>SUM(S16:S84)</f>
        <v>26085</v>
      </c>
      <c r="T85" s="42"/>
      <c r="U85" s="36"/>
      <c r="V85" s="37">
        <f>SUM(V16:V84)</f>
        <v>10831.240000000002</v>
      </c>
      <c r="W85" s="42"/>
      <c r="X85" s="34"/>
      <c r="Y85" s="38">
        <f>SUM(Y16:Y84)</f>
        <v>20346</v>
      </c>
      <c r="Z85" s="3" t="s">
        <v>59</v>
      </c>
      <c r="AA85" s="35"/>
    </row>
    <row r="86" spans="1:27" ht="12" customHeight="1" thickTop="1">
      <c r="A86" s="2"/>
      <c r="C86" s="6"/>
      <c r="D86" s="6"/>
      <c r="F86" s="22"/>
      <c r="G86" s="23"/>
      <c r="H86" s="13"/>
      <c r="I86" s="22"/>
      <c r="J86" s="23"/>
      <c r="K86" s="13"/>
      <c r="L86" s="34"/>
      <c r="M86" s="36"/>
      <c r="N86" s="40"/>
      <c r="O86" s="34"/>
      <c r="P86" s="36"/>
      <c r="Q86" s="41"/>
      <c r="R86" s="36"/>
      <c r="S86" s="36"/>
      <c r="T86" s="41"/>
      <c r="U86" s="36"/>
      <c r="V86" s="36"/>
      <c r="W86" s="41"/>
      <c r="X86" s="34"/>
      <c r="Y86" s="36"/>
      <c r="Z86" s="2"/>
      <c r="AA86" s="35"/>
    </row>
    <row r="87" spans="1:27" ht="12" customHeight="1">
      <c r="A87" s="3" t="s">
        <v>60</v>
      </c>
      <c r="C87" s="6"/>
      <c r="D87" s="6">
        <f>SUM(D14-D85)</f>
        <v>-10627.750000000004</v>
      </c>
      <c r="E87" s="6">
        <f t="shared" ref="E87" si="1">SUM(E14-E85)</f>
        <v>0</v>
      </c>
      <c r="F87" s="6"/>
      <c r="G87" s="16">
        <f>SUM(G14-G85)</f>
        <v>6394</v>
      </c>
      <c r="H87" s="13"/>
      <c r="I87" s="6"/>
      <c r="J87" s="16">
        <f>SUM(J14-J85)</f>
        <v>-10494.86</v>
      </c>
      <c r="K87" s="13"/>
      <c r="L87" s="6"/>
      <c r="M87" s="16">
        <f>SUM(M14-M85)</f>
        <v>2262.8700000000026</v>
      </c>
      <c r="N87" s="40"/>
      <c r="O87" s="6"/>
      <c r="P87" s="16">
        <f>SUM(P14-P85)</f>
        <v>5386.0699999999961</v>
      </c>
      <c r="Q87" s="41"/>
      <c r="R87" s="36"/>
      <c r="S87" s="16">
        <f>SUM(S14-S85)</f>
        <v>160</v>
      </c>
      <c r="T87" s="16"/>
      <c r="U87" s="36"/>
      <c r="V87" s="16">
        <f>SUM(V14-V85)</f>
        <v>12700.119999999999</v>
      </c>
      <c r="W87" s="16"/>
      <c r="X87" s="16"/>
      <c r="Y87" s="16">
        <f t="shared" ref="Y87" si="2">SUM(Y14-Y85)</f>
        <v>-18006</v>
      </c>
      <c r="Z87" s="3" t="s">
        <v>60</v>
      </c>
      <c r="AA87" s="35"/>
    </row>
    <row r="88" spans="1:27">
      <c r="L88" s="35"/>
      <c r="M88" s="35"/>
      <c r="R88" s="35"/>
      <c r="S88" s="43"/>
      <c r="U88" s="35"/>
      <c r="V88" s="43"/>
      <c r="X88" s="35"/>
      <c r="Y88" s="35"/>
      <c r="Z88" s="35"/>
      <c r="AA88" s="35"/>
    </row>
    <row r="89" spans="1:27">
      <c r="L89" s="35"/>
      <c r="M89" s="35"/>
      <c r="R89" s="35"/>
      <c r="S89" s="43"/>
      <c r="U89" s="35"/>
      <c r="V89" s="43"/>
    </row>
    <row r="90" spans="1:27">
      <c r="R90" s="35"/>
      <c r="S90" s="43"/>
      <c r="U90" s="35"/>
      <c r="V90" s="43"/>
    </row>
    <row r="91" spans="1:27">
      <c r="R91" s="35"/>
      <c r="S91" s="43"/>
      <c r="U91" s="35"/>
      <c r="V91" s="43"/>
    </row>
    <row r="92" spans="1:27">
      <c r="R92" s="35"/>
      <c r="S92" s="43"/>
      <c r="U92" s="35"/>
      <c r="V92" s="43"/>
    </row>
  </sheetData>
  <printOptions gridLines="1"/>
  <pageMargins left="0.7" right="0.7" top="0.75" bottom="0.75" header="0.3" footer="0.3"/>
  <pageSetup scale="46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Sheet2</vt:lpstr>
      <vt:lpstr>Sheet3</vt:lpstr>
      <vt:lpstr>2016-2017</vt:lpstr>
      <vt:lpstr>2017-2018</vt:lpstr>
      <vt:lpstr>2018-2019</vt:lpstr>
      <vt:lpstr>2019-2020</vt:lpstr>
      <vt:lpstr>2020-2021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</dc:creator>
  <cp:lastModifiedBy>Greg</cp:lastModifiedBy>
  <cp:lastPrinted>2019-02-05T16:22:15Z</cp:lastPrinted>
  <dcterms:created xsi:type="dcterms:W3CDTF">2016-01-18T20:05:39Z</dcterms:created>
  <dcterms:modified xsi:type="dcterms:W3CDTF">2020-03-25T19:34:48Z</dcterms:modified>
</cp:coreProperties>
</file>